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\Documents\HC Reserving Presentation\"/>
    </mc:Choice>
  </mc:AlternateContent>
  <xr:revisionPtr revIDLastSave="0" documentId="8_{FAACB632-220A-4D04-87A4-2ABD1A2BC4AB}" xr6:coauthVersionLast="34" xr6:coauthVersionMax="34" xr10:uidLastSave="{00000000-0000-0000-0000-000000000000}"/>
  <bookViews>
    <workbookView xWindow="0" yWindow="0" windowWidth="28800" windowHeight="12225" xr2:uid="{04A1075D-DFBE-485C-9693-10806C203DD0}"/>
  </bookViews>
  <sheets>
    <sheet name="Sheet1" sheetId="1" r:id="rId1"/>
  </sheets>
  <definedNames>
    <definedName name="_xlnm.Print_Area" localSheetId="0">Sheet1!$B$3:$R$91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K75" i="1"/>
  <c r="O75" i="1"/>
  <c r="B90" i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C56" i="1"/>
  <c r="C60" i="1"/>
  <c r="C64" i="1"/>
  <c r="C68" i="1"/>
  <c r="D53" i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D31" i="1"/>
  <c r="E31" i="1" s="1"/>
  <c r="F31" i="1" s="1"/>
  <c r="G31" i="1" s="1"/>
  <c r="B68" i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D36" i="1"/>
  <c r="D58" i="1" s="1"/>
  <c r="E58" i="1" s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D44" i="1"/>
  <c r="D66" i="1" s="1"/>
  <c r="E66" i="1" s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C47" i="1"/>
  <c r="C69" i="1" s="1"/>
  <c r="C46" i="1"/>
  <c r="C45" i="1"/>
  <c r="C67" i="1" s="1"/>
  <c r="D67" i="1" s="1"/>
  <c r="C44" i="1"/>
  <c r="C66" i="1" s="1"/>
  <c r="C43" i="1"/>
  <c r="C65" i="1" s="1"/>
  <c r="C42" i="1"/>
  <c r="C41" i="1"/>
  <c r="C63" i="1" s="1"/>
  <c r="D63" i="1" s="1"/>
  <c r="C40" i="1"/>
  <c r="C62" i="1" s="1"/>
  <c r="D62" i="1" s="1"/>
  <c r="E62" i="1" s="1"/>
  <c r="C39" i="1"/>
  <c r="C61" i="1" s="1"/>
  <c r="C38" i="1"/>
  <c r="C37" i="1"/>
  <c r="C59" i="1" s="1"/>
  <c r="D59" i="1" s="1"/>
  <c r="C36" i="1"/>
  <c r="C58" i="1" s="1"/>
  <c r="C35" i="1"/>
  <c r="C57" i="1" s="1"/>
  <c r="C34" i="1"/>
  <c r="C33" i="1"/>
  <c r="C55" i="1" s="1"/>
  <c r="D55" i="1" s="1"/>
  <c r="C32" i="1"/>
  <c r="C54" i="1" s="1"/>
  <c r="D54" i="1" s="1"/>
  <c r="B46" i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C27" i="1"/>
  <c r="Q9" i="1"/>
  <c r="P9" i="1" s="1"/>
  <c r="O9" i="1" s="1"/>
  <c r="N9" i="1" s="1"/>
  <c r="M9" i="1" s="1"/>
  <c r="L9" i="1" s="1"/>
  <c r="K9" i="1" s="1"/>
  <c r="J9" i="1" s="1"/>
  <c r="I9" i="1" s="1"/>
  <c r="H9" i="1" s="1"/>
  <c r="G9" i="1" s="1"/>
  <c r="F9" i="1" s="1"/>
  <c r="E9" i="1" s="1"/>
  <c r="D9" i="1" s="1"/>
  <c r="C9" i="1" s="1"/>
  <c r="B24" i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D65" i="1" l="1"/>
  <c r="E65" i="1" s="1"/>
  <c r="D61" i="1"/>
  <c r="C83" i="1" s="1"/>
  <c r="D57" i="1"/>
  <c r="E57" i="1" s="1"/>
  <c r="C75" i="1"/>
  <c r="N75" i="1"/>
  <c r="J75" i="1"/>
  <c r="F75" i="1"/>
  <c r="D64" i="1"/>
  <c r="E64" i="1" s="1"/>
  <c r="D56" i="1"/>
  <c r="Q75" i="1"/>
  <c r="M75" i="1"/>
  <c r="I75" i="1"/>
  <c r="E75" i="1"/>
  <c r="D68" i="1"/>
  <c r="C90" i="1" s="1"/>
  <c r="D60" i="1"/>
  <c r="C82" i="1" s="1"/>
  <c r="P75" i="1"/>
  <c r="L75" i="1"/>
  <c r="H75" i="1"/>
  <c r="D75" i="1"/>
  <c r="C86" i="1"/>
  <c r="E60" i="1"/>
  <c r="C78" i="1"/>
  <c r="E56" i="1"/>
  <c r="F62" i="1"/>
  <c r="D84" i="1"/>
  <c r="C89" i="1"/>
  <c r="E67" i="1"/>
  <c r="D89" i="1" s="1"/>
  <c r="C85" i="1"/>
  <c r="E63" i="1"/>
  <c r="C81" i="1"/>
  <c r="E59" i="1"/>
  <c r="C77" i="1"/>
  <c r="E55" i="1"/>
  <c r="E54" i="1"/>
  <c r="C76" i="1"/>
  <c r="F66" i="1"/>
  <c r="E88" i="1" s="1"/>
  <c r="D88" i="1"/>
  <c r="F58" i="1"/>
  <c r="D80" i="1"/>
  <c r="F65" i="1"/>
  <c r="D87" i="1"/>
  <c r="F57" i="1"/>
  <c r="D79" i="1"/>
  <c r="C84" i="1"/>
  <c r="E61" i="1"/>
  <c r="C87" i="1"/>
  <c r="C79" i="1"/>
  <c r="C88" i="1"/>
  <c r="C80" i="1"/>
  <c r="H31" i="1"/>
  <c r="G57" i="1" l="1"/>
  <c r="E79" i="1"/>
  <c r="G58" i="1"/>
  <c r="E80" i="1"/>
  <c r="F54" i="1"/>
  <c r="D76" i="1"/>
  <c r="D83" i="1"/>
  <c r="F61" i="1"/>
  <c r="D77" i="1"/>
  <c r="F55" i="1"/>
  <c r="D85" i="1"/>
  <c r="F63" i="1"/>
  <c r="F60" i="1"/>
  <c r="D82" i="1"/>
  <c r="G65" i="1"/>
  <c r="F87" i="1" s="1"/>
  <c r="E87" i="1"/>
  <c r="G62" i="1"/>
  <c r="E84" i="1"/>
  <c r="D81" i="1"/>
  <c r="F59" i="1"/>
  <c r="F56" i="1"/>
  <c r="D78" i="1"/>
  <c r="F64" i="1"/>
  <c r="D86" i="1"/>
  <c r="I31" i="1"/>
  <c r="G56" i="1" l="1"/>
  <c r="E78" i="1"/>
  <c r="H62" i="1"/>
  <c r="F84" i="1"/>
  <c r="G60" i="1"/>
  <c r="E82" i="1"/>
  <c r="G54" i="1"/>
  <c r="E76" i="1"/>
  <c r="G59" i="1"/>
  <c r="E81" i="1"/>
  <c r="G63" i="1"/>
  <c r="E85" i="1"/>
  <c r="G61" i="1"/>
  <c r="E83" i="1"/>
  <c r="G64" i="1"/>
  <c r="E86" i="1"/>
  <c r="H58" i="1"/>
  <c r="F80" i="1"/>
  <c r="G55" i="1"/>
  <c r="E77" i="1"/>
  <c r="H57" i="1"/>
  <c r="F79" i="1"/>
  <c r="J31" i="1"/>
  <c r="I57" i="1" l="1"/>
  <c r="G79" i="1"/>
  <c r="I58" i="1"/>
  <c r="G80" i="1"/>
  <c r="H61" i="1"/>
  <c r="F83" i="1"/>
  <c r="H59" i="1"/>
  <c r="F81" i="1"/>
  <c r="H60" i="1"/>
  <c r="F82" i="1"/>
  <c r="H56" i="1"/>
  <c r="F78" i="1"/>
  <c r="H55" i="1"/>
  <c r="F77" i="1"/>
  <c r="H64" i="1"/>
  <c r="G86" i="1" s="1"/>
  <c r="F86" i="1"/>
  <c r="H63" i="1"/>
  <c r="F85" i="1"/>
  <c r="H54" i="1"/>
  <c r="F76" i="1"/>
  <c r="I62" i="1"/>
  <c r="G84" i="1"/>
  <c r="K31" i="1"/>
  <c r="J62" i="1" l="1"/>
  <c r="I84" i="1" s="1"/>
  <c r="H84" i="1"/>
  <c r="I63" i="1"/>
  <c r="H85" i="1" s="1"/>
  <c r="G85" i="1"/>
  <c r="I55" i="1"/>
  <c r="G77" i="1"/>
  <c r="I60" i="1"/>
  <c r="G82" i="1"/>
  <c r="I61" i="1"/>
  <c r="G83" i="1"/>
  <c r="J57" i="1"/>
  <c r="H79" i="1"/>
  <c r="I54" i="1"/>
  <c r="G76" i="1"/>
  <c r="I56" i="1"/>
  <c r="G78" i="1"/>
  <c r="I59" i="1"/>
  <c r="G81" i="1"/>
  <c r="J58" i="1"/>
  <c r="H80" i="1"/>
  <c r="L31" i="1"/>
  <c r="J59" i="1" l="1"/>
  <c r="H81" i="1"/>
  <c r="J54" i="1"/>
  <c r="H76" i="1"/>
  <c r="J61" i="1"/>
  <c r="H83" i="1"/>
  <c r="J55" i="1"/>
  <c r="H77" i="1"/>
  <c r="K58" i="1"/>
  <c r="I80" i="1"/>
  <c r="J56" i="1"/>
  <c r="H78" i="1"/>
  <c r="K57" i="1"/>
  <c r="I79" i="1"/>
  <c r="J60" i="1"/>
  <c r="H82" i="1"/>
  <c r="M31" i="1"/>
  <c r="L57" i="1" l="1"/>
  <c r="J79" i="1"/>
  <c r="L58" i="1"/>
  <c r="J80" i="1"/>
  <c r="K61" i="1"/>
  <c r="J83" i="1" s="1"/>
  <c r="I83" i="1"/>
  <c r="K59" i="1"/>
  <c r="I81" i="1"/>
  <c r="K60" i="1"/>
  <c r="I82" i="1"/>
  <c r="K56" i="1"/>
  <c r="I78" i="1"/>
  <c r="K55" i="1"/>
  <c r="I77" i="1"/>
  <c r="K54" i="1"/>
  <c r="I76" i="1"/>
  <c r="N31" i="1"/>
  <c r="L55" i="1" l="1"/>
  <c r="J77" i="1"/>
  <c r="L60" i="1"/>
  <c r="K82" i="1" s="1"/>
  <c r="J82" i="1"/>
  <c r="M57" i="1"/>
  <c r="K79" i="1"/>
  <c r="L54" i="1"/>
  <c r="J76" i="1"/>
  <c r="L56" i="1"/>
  <c r="J78" i="1"/>
  <c r="L59" i="1"/>
  <c r="J81" i="1"/>
  <c r="M58" i="1"/>
  <c r="K80" i="1"/>
  <c r="O31" i="1"/>
  <c r="N58" i="1" l="1"/>
  <c r="M80" i="1" s="1"/>
  <c r="L80" i="1"/>
  <c r="M56" i="1"/>
  <c r="K78" i="1"/>
  <c r="N57" i="1"/>
  <c r="L79" i="1"/>
  <c r="M55" i="1"/>
  <c r="K77" i="1"/>
  <c r="M59" i="1"/>
  <c r="L81" i="1" s="1"/>
  <c r="K81" i="1"/>
  <c r="M54" i="1"/>
  <c r="K76" i="1"/>
  <c r="P31" i="1"/>
  <c r="N54" i="1" l="1"/>
  <c r="L76" i="1"/>
  <c r="N55" i="1"/>
  <c r="L77" i="1"/>
  <c r="N56" i="1"/>
  <c r="L78" i="1"/>
  <c r="O57" i="1"/>
  <c r="N79" i="1" s="1"/>
  <c r="M79" i="1"/>
  <c r="Q31" i="1"/>
  <c r="O56" i="1" l="1"/>
  <c r="M78" i="1"/>
  <c r="O54" i="1"/>
  <c r="M76" i="1"/>
  <c r="O55" i="1"/>
  <c r="M77" i="1"/>
  <c r="R31" i="1"/>
  <c r="P55" i="1" l="1"/>
  <c r="N77" i="1"/>
  <c r="P56" i="1"/>
  <c r="O78" i="1" s="1"/>
  <c r="N78" i="1"/>
  <c r="P54" i="1"/>
  <c r="N76" i="1"/>
  <c r="Q54" i="1" l="1"/>
  <c r="O76" i="1"/>
  <c r="Q55" i="1"/>
  <c r="P77" i="1" s="1"/>
  <c r="O77" i="1"/>
  <c r="R54" i="1" l="1"/>
  <c r="Q76" i="1" s="1"/>
  <c r="P76" i="1"/>
</calcChain>
</file>

<file path=xl/sharedStrings.xml><?xml version="1.0" encoding="utf-8"?>
<sst xmlns="http://schemas.openxmlformats.org/spreadsheetml/2006/main" count="18" uniqueCount="10">
  <si>
    <t>Service</t>
  </si>
  <si>
    <t>Date</t>
  </si>
  <si>
    <t>Paid Date ---&gt;</t>
  </si>
  <si>
    <t>Total</t>
  </si>
  <si>
    <t>Evaluation</t>
  </si>
  <si>
    <t>Incremental Paid Inpatient Claims</t>
  </si>
  <si>
    <t>Incremental Paid Inpatient Claims (PC Triangles)</t>
  </si>
  <si>
    <t>Cumulative Paid Inpatient Claims (PC Triangles)</t>
  </si>
  <si>
    <t>Cumulative Paid LDFs (PC Triangles)</t>
  </si>
  <si>
    <t>Sample Data - Case Study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</si>
</sst>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7" formatCode="_(* #,##0.000_);_(* \(#,##0.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0" xfId="1" applyNumberFormat="1" applyFont="1"/>
    <xf numFmtId="43" fontId="0" fillId="0" borderId="0" xfId="0" applyNumberFormat="1"/>
    <xf numFmtId="165" fontId="0" fillId="0" borderId="0" xfId="0" applyNumberFormat="1"/>
    <xf numFmtId="165" fontId="2" fillId="0" borderId="0" xfId="1" applyNumberFormat="1" applyFont="1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167" fontId="0" fillId="0" borderId="0" xfId="1" applyNumberFormat="1" applyFont="1"/>
    <xf numFmtId="0" fontId="0" fillId="0" borderId="4" xfId="0" applyBorder="1" applyAlignment="1">
      <alignment horizontal="center"/>
    </xf>
    <xf numFmtId="167" fontId="2" fillId="0" borderId="0" xfId="1" applyNumberFormat="1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DBA24-C84D-49C2-9CDB-2CE166C66FC4}">
  <sheetPr>
    <pageSetUpPr fitToPage="1"/>
  </sheetPr>
  <dimension ref="B3:AE91"/>
  <sheetViews>
    <sheetView tabSelected="1" view="pageBreakPreview" zoomScale="60" zoomScaleNormal="100" workbookViewId="0">
      <selection activeCell="I23" sqref="I23"/>
    </sheetView>
  </sheetViews>
  <sheetFormatPr defaultRowHeight="15" x14ac:dyDescent="0.25"/>
  <cols>
    <col min="3" max="3" width="13.140625" bestFit="1" customWidth="1"/>
    <col min="4" max="4" width="10.5703125" bestFit="1" customWidth="1"/>
    <col min="5" max="11" width="11.5703125" bestFit="1" customWidth="1"/>
    <col min="12" max="18" width="12.5703125" bestFit="1" customWidth="1"/>
    <col min="22" max="22" width="13.28515625" customWidth="1"/>
  </cols>
  <sheetData>
    <row r="3" spans="2:24" ht="26.25" x14ac:dyDescent="0.4">
      <c r="B3" s="20" t="s">
        <v>9</v>
      </c>
      <c r="C3" s="20"/>
      <c r="D3" s="20"/>
    </row>
    <row r="6" spans="2:24" x14ac:dyDescent="0.25">
      <c r="B6" s="16" t="s">
        <v>5</v>
      </c>
    </row>
    <row r="8" spans="2:24" x14ac:dyDescent="0.25">
      <c r="B8" s="2" t="s">
        <v>0</v>
      </c>
      <c r="C8" s="4" t="s">
        <v>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2:24" x14ac:dyDescent="0.25">
      <c r="B9" s="3" t="s">
        <v>1</v>
      </c>
      <c r="C9" s="7">
        <f t="shared" ref="C9:P9" si="0">IF(VALUE(RIGHT(D9,2))=1,D9-89,D9-1)</f>
        <v>201702</v>
      </c>
      <c r="D9" s="1">
        <f t="shared" si="0"/>
        <v>201703</v>
      </c>
      <c r="E9" s="1">
        <f t="shared" si="0"/>
        <v>201704</v>
      </c>
      <c r="F9" s="1">
        <f t="shared" si="0"/>
        <v>201705</v>
      </c>
      <c r="G9" s="1">
        <f t="shared" si="0"/>
        <v>201706</v>
      </c>
      <c r="H9" s="1">
        <f t="shared" si="0"/>
        <v>201707</v>
      </c>
      <c r="I9" s="1">
        <f t="shared" si="0"/>
        <v>201708</v>
      </c>
      <c r="J9" s="1">
        <f t="shared" si="0"/>
        <v>201709</v>
      </c>
      <c r="K9" s="1">
        <f t="shared" si="0"/>
        <v>201710</v>
      </c>
      <c r="L9" s="1">
        <f t="shared" si="0"/>
        <v>201711</v>
      </c>
      <c r="M9" s="1">
        <f t="shared" si="0"/>
        <v>201712</v>
      </c>
      <c r="N9" s="1">
        <f t="shared" si="0"/>
        <v>201801</v>
      </c>
      <c r="O9" s="1">
        <f t="shared" si="0"/>
        <v>201802</v>
      </c>
      <c r="P9" s="1">
        <f t="shared" si="0"/>
        <v>201803</v>
      </c>
      <c r="Q9" s="1">
        <f>IF(VALUE(RIGHT(R9,2))=1,R9-89,R9-1)</f>
        <v>201804</v>
      </c>
      <c r="R9" s="8">
        <v>201805</v>
      </c>
    </row>
    <row r="10" spans="2:24" x14ac:dyDescent="0.25">
      <c r="B10" s="9">
        <f t="shared" ref="B10:B14" si="1">IF(VALUE(RIGHT(B11,2))=1,B11-89,B11-1)</f>
        <v>201702</v>
      </c>
      <c r="C10" s="10">
        <v>1000000</v>
      </c>
      <c r="D10" s="10">
        <v>5000000</v>
      </c>
      <c r="E10" s="10">
        <v>3000000</v>
      </c>
      <c r="F10" s="10">
        <v>2000000</v>
      </c>
      <c r="G10" s="10">
        <v>1000000</v>
      </c>
      <c r="H10" s="10">
        <v>500000</v>
      </c>
      <c r="I10" s="10">
        <v>100000</v>
      </c>
      <c r="J10" s="10">
        <v>100000</v>
      </c>
      <c r="K10" s="10">
        <v>100000</v>
      </c>
      <c r="L10" s="10">
        <v>100000</v>
      </c>
      <c r="M10" s="10">
        <v>100000</v>
      </c>
      <c r="N10" s="10">
        <v>100000</v>
      </c>
      <c r="O10" s="10">
        <v>100000</v>
      </c>
      <c r="P10" s="10">
        <v>100000</v>
      </c>
      <c r="Q10" s="13">
        <v>60000</v>
      </c>
      <c r="R10" s="12">
        <v>100000</v>
      </c>
      <c r="V10" s="11"/>
      <c r="W10" s="12"/>
    </row>
    <row r="11" spans="2:24" x14ac:dyDescent="0.25">
      <c r="B11" s="9">
        <f t="shared" si="1"/>
        <v>201703</v>
      </c>
      <c r="C11">
        <v>0</v>
      </c>
      <c r="D11" s="10">
        <v>940000</v>
      </c>
      <c r="E11" s="10">
        <v>5500000</v>
      </c>
      <c r="F11" s="10">
        <v>2840000</v>
      </c>
      <c r="G11" s="10">
        <v>1910000</v>
      </c>
      <c r="H11" s="10">
        <v>1010000</v>
      </c>
      <c r="I11" s="10">
        <v>450000</v>
      </c>
      <c r="J11" s="10">
        <v>110000</v>
      </c>
      <c r="K11" s="10">
        <v>110000</v>
      </c>
      <c r="L11" s="10">
        <v>100000</v>
      </c>
      <c r="M11" s="10">
        <v>100000</v>
      </c>
      <c r="N11" s="10">
        <v>100000</v>
      </c>
      <c r="O11" s="10">
        <v>110000</v>
      </c>
      <c r="P11" s="10">
        <v>110000</v>
      </c>
      <c r="Q11" s="13">
        <v>50000</v>
      </c>
      <c r="R11" s="12">
        <v>100000</v>
      </c>
      <c r="S11" s="10"/>
      <c r="V11" s="11"/>
      <c r="W11" s="12"/>
    </row>
    <row r="12" spans="2:24" x14ac:dyDescent="0.25">
      <c r="B12" s="9">
        <f t="shared" si="1"/>
        <v>201704</v>
      </c>
      <c r="C12">
        <v>0</v>
      </c>
      <c r="D12">
        <v>0</v>
      </c>
      <c r="E12" s="10">
        <v>970000</v>
      </c>
      <c r="F12" s="10">
        <v>5720000</v>
      </c>
      <c r="G12" s="10">
        <v>3000000</v>
      </c>
      <c r="H12" s="10">
        <v>1750000</v>
      </c>
      <c r="I12" s="10">
        <v>930000</v>
      </c>
      <c r="J12" s="10">
        <v>440000</v>
      </c>
      <c r="K12" s="10">
        <v>100000</v>
      </c>
      <c r="L12" s="10">
        <v>100000</v>
      </c>
      <c r="M12" s="10">
        <v>90000</v>
      </c>
      <c r="N12" s="10">
        <v>110000</v>
      </c>
      <c r="O12" s="10">
        <v>100000</v>
      </c>
      <c r="P12" s="10">
        <v>110000</v>
      </c>
      <c r="Q12" s="13">
        <v>50000</v>
      </c>
      <c r="R12" s="12">
        <v>90000</v>
      </c>
      <c r="S12" s="10"/>
      <c r="T12" s="10"/>
      <c r="V12" s="11"/>
      <c r="W12" s="12"/>
    </row>
    <row r="13" spans="2:24" x14ac:dyDescent="0.25">
      <c r="B13" s="9">
        <f t="shared" si="1"/>
        <v>201705</v>
      </c>
      <c r="C13">
        <v>0</v>
      </c>
      <c r="D13">
        <v>0</v>
      </c>
      <c r="E13">
        <v>0</v>
      </c>
      <c r="F13" s="10">
        <v>1040000</v>
      </c>
      <c r="G13" s="10">
        <v>5500000</v>
      </c>
      <c r="H13" s="10">
        <v>3060000</v>
      </c>
      <c r="I13" s="10">
        <v>1740000</v>
      </c>
      <c r="J13" s="10">
        <v>970000</v>
      </c>
      <c r="K13" s="10">
        <v>430000</v>
      </c>
      <c r="L13" s="10">
        <v>110000</v>
      </c>
      <c r="M13" s="10">
        <v>100000</v>
      </c>
      <c r="N13" s="10">
        <v>100000</v>
      </c>
      <c r="O13" s="10">
        <v>110000</v>
      </c>
      <c r="P13" s="10">
        <v>90000</v>
      </c>
      <c r="Q13" s="13">
        <v>60000</v>
      </c>
      <c r="R13" s="12">
        <v>110000</v>
      </c>
      <c r="S13" s="10"/>
      <c r="T13" s="10"/>
      <c r="U13" s="10"/>
      <c r="V13" s="11"/>
      <c r="W13" s="12"/>
    </row>
    <row r="14" spans="2:24" x14ac:dyDescent="0.25">
      <c r="B14" s="9">
        <f t="shared" si="1"/>
        <v>201706</v>
      </c>
      <c r="C14">
        <v>0</v>
      </c>
      <c r="D14">
        <v>0</v>
      </c>
      <c r="E14">
        <v>0</v>
      </c>
      <c r="F14">
        <v>0</v>
      </c>
      <c r="G14" s="10">
        <v>1070000</v>
      </c>
      <c r="H14" s="10">
        <v>5790000</v>
      </c>
      <c r="I14" s="10">
        <v>2970000</v>
      </c>
      <c r="J14" s="10">
        <v>1670000</v>
      </c>
      <c r="K14" s="10">
        <v>990000</v>
      </c>
      <c r="L14" s="10">
        <v>430000</v>
      </c>
      <c r="M14" s="10">
        <v>110000</v>
      </c>
      <c r="N14" s="10">
        <v>90000</v>
      </c>
      <c r="O14" s="10">
        <v>90000</v>
      </c>
      <c r="P14" s="10">
        <v>110000</v>
      </c>
      <c r="Q14" s="13">
        <v>50000</v>
      </c>
      <c r="R14" s="12">
        <v>110000</v>
      </c>
      <c r="S14" s="10"/>
      <c r="T14" s="10"/>
      <c r="U14" s="10"/>
      <c r="V14" s="11"/>
      <c r="W14" s="12"/>
    </row>
    <row r="15" spans="2:24" x14ac:dyDescent="0.25">
      <c r="B15" s="9">
        <f t="shared" ref="B15:B23" si="2">IF(VALUE(RIGHT(B16,2))=1,B16-89,B16-1)</f>
        <v>201707</v>
      </c>
      <c r="C15">
        <v>0</v>
      </c>
      <c r="D15">
        <v>0</v>
      </c>
      <c r="E15">
        <v>0</v>
      </c>
      <c r="F15">
        <v>0</v>
      </c>
      <c r="G15">
        <v>0</v>
      </c>
      <c r="H15" s="10">
        <v>1100000</v>
      </c>
      <c r="I15" s="10">
        <v>6170000</v>
      </c>
      <c r="J15" s="10">
        <v>3110000</v>
      </c>
      <c r="K15" s="10">
        <v>1760000</v>
      </c>
      <c r="L15" s="10">
        <v>1010000</v>
      </c>
      <c r="M15" s="10">
        <v>410000</v>
      </c>
      <c r="N15" s="10">
        <v>110000</v>
      </c>
      <c r="O15" s="10">
        <v>80000</v>
      </c>
      <c r="P15" s="10">
        <v>100000</v>
      </c>
      <c r="Q15" s="13">
        <v>60000</v>
      </c>
      <c r="R15" s="12">
        <v>80000</v>
      </c>
      <c r="S15" s="10"/>
      <c r="T15" s="10"/>
      <c r="U15" s="10"/>
      <c r="V15" s="11"/>
      <c r="W15" s="12"/>
    </row>
    <row r="16" spans="2:24" x14ac:dyDescent="0.25">
      <c r="B16" s="9">
        <f t="shared" si="2"/>
        <v>201708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 s="10">
        <v>1180000</v>
      </c>
      <c r="J16" s="10">
        <v>6530000</v>
      </c>
      <c r="K16" s="10">
        <v>3220000</v>
      </c>
      <c r="L16" s="10">
        <v>1730000</v>
      </c>
      <c r="M16" s="10">
        <v>1040000</v>
      </c>
      <c r="N16" s="10">
        <v>410000</v>
      </c>
      <c r="O16" s="10">
        <v>110000</v>
      </c>
      <c r="P16" s="10">
        <v>80000</v>
      </c>
      <c r="Q16" s="13">
        <v>60000</v>
      </c>
      <c r="R16" s="12">
        <v>100000</v>
      </c>
      <c r="S16" s="10"/>
      <c r="T16" s="10"/>
      <c r="U16" s="10"/>
      <c r="V16" s="11"/>
      <c r="W16" s="12"/>
      <c r="X16" s="10"/>
    </row>
    <row r="17" spans="2:31" x14ac:dyDescent="0.25">
      <c r="B17" s="9">
        <f t="shared" si="2"/>
        <v>201709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10">
        <v>1090000</v>
      </c>
      <c r="K17" s="10">
        <v>6470000</v>
      </c>
      <c r="L17" s="10">
        <v>2920000</v>
      </c>
      <c r="M17" s="10">
        <v>1900000</v>
      </c>
      <c r="N17" s="10">
        <v>990000</v>
      </c>
      <c r="O17" s="10">
        <v>410000</v>
      </c>
      <c r="P17" s="10">
        <v>110000</v>
      </c>
      <c r="Q17" s="13">
        <v>50000</v>
      </c>
      <c r="R17" s="12">
        <v>140000</v>
      </c>
      <c r="S17" s="10"/>
      <c r="T17" s="10"/>
      <c r="U17" s="10"/>
      <c r="V17" s="11"/>
      <c r="W17" s="12"/>
      <c r="X17" s="10"/>
      <c r="Y17" s="10"/>
    </row>
    <row r="18" spans="2:31" x14ac:dyDescent="0.25">
      <c r="B18" s="9">
        <f t="shared" si="2"/>
        <v>201710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 s="10">
        <v>1080000</v>
      </c>
      <c r="L18" s="10">
        <v>6450000</v>
      </c>
      <c r="M18" s="10">
        <v>2960000</v>
      </c>
      <c r="N18" s="10">
        <v>1750000</v>
      </c>
      <c r="O18" s="10">
        <v>950000</v>
      </c>
      <c r="P18" s="10">
        <v>440000</v>
      </c>
      <c r="Q18" s="13">
        <v>60000</v>
      </c>
      <c r="R18" s="12">
        <v>90000</v>
      </c>
      <c r="S18" s="10"/>
      <c r="T18" s="10"/>
      <c r="U18" s="10"/>
      <c r="V18" s="11"/>
      <c r="W18" s="12"/>
      <c r="X18" s="10"/>
      <c r="Y18" s="10"/>
      <c r="Z18" s="10"/>
    </row>
    <row r="19" spans="2:31" x14ac:dyDescent="0.25">
      <c r="B19" s="9">
        <f t="shared" si="2"/>
        <v>201711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s="10">
        <v>990000</v>
      </c>
      <c r="M19" s="10">
        <v>6190000</v>
      </c>
      <c r="N19" s="10">
        <v>2760000</v>
      </c>
      <c r="O19" s="10">
        <v>1920000</v>
      </c>
      <c r="P19" s="10">
        <v>1010000</v>
      </c>
      <c r="Q19" s="13">
        <v>250000</v>
      </c>
      <c r="R19" s="12">
        <v>110000</v>
      </c>
      <c r="S19" s="10"/>
      <c r="T19" s="10"/>
      <c r="U19" s="10"/>
      <c r="V19" s="11"/>
      <c r="W19" s="12"/>
      <c r="X19" s="10"/>
      <c r="Y19" s="10"/>
      <c r="Z19" s="10"/>
      <c r="AA19" s="10"/>
    </row>
    <row r="20" spans="2:31" x14ac:dyDescent="0.25">
      <c r="B20" s="9">
        <f t="shared" si="2"/>
        <v>201712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10">
        <v>960000</v>
      </c>
      <c r="N20" s="10">
        <v>6710000</v>
      </c>
      <c r="O20" s="10">
        <v>3020000</v>
      </c>
      <c r="P20" s="10">
        <v>1810000</v>
      </c>
      <c r="Q20" s="13">
        <v>560000</v>
      </c>
      <c r="R20" s="12">
        <v>400000</v>
      </c>
      <c r="S20" s="10"/>
      <c r="T20" s="10"/>
      <c r="U20" s="10"/>
      <c r="V20" s="11"/>
      <c r="W20" s="12"/>
      <c r="X20" s="10"/>
      <c r="Y20" s="10"/>
      <c r="Z20" s="10"/>
      <c r="AA20" s="10"/>
      <c r="AB20" s="10"/>
    </row>
    <row r="21" spans="2:31" x14ac:dyDescent="0.25">
      <c r="B21" s="9">
        <f t="shared" si="2"/>
        <v>201801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 s="10">
        <v>910000</v>
      </c>
      <c r="O21" s="10">
        <v>6860000</v>
      </c>
      <c r="P21" s="10">
        <v>3160000</v>
      </c>
      <c r="Q21" s="13">
        <v>1090000</v>
      </c>
      <c r="R21" s="12">
        <v>1110000</v>
      </c>
      <c r="S21" s="10"/>
      <c r="T21" s="10"/>
      <c r="U21" s="10"/>
      <c r="V21" s="11"/>
      <c r="W21" s="12"/>
      <c r="X21" s="10"/>
      <c r="Y21" s="10"/>
      <c r="Z21" s="10"/>
      <c r="AA21" s="10"/>
      <c r="AB21" s="10"/>
      <c r="AC21" s="10"/>
    </row>
    <row r="22" spans="2:31" x14ac:dyDescent="0.25">
      <c r="B22" s="9">
        <f t="shared" si="2"/>
        <v>201802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 s="10">
        <v>1000000</v>
      </c>
      <c r="P22" s="10">
        <v>7470000</v>
      </c>
      <c r="Q22" s="13">
        <v>1580000</v>
      </c>
      <c r="R22" s="12">
        <v>1830000</v>
      </c>
      <c r="S22" s="10"/>
      <c r="T22" s="10"/>
      <c r="U22" s="10"/>
      <c r="V22" s="11"/>
      <c r="W22" s="12"/>
      <c r="X22" s="10"/>
      <c r="Y22" s="10"/>
      <c r="Z22" s="10"/>
      <c r="AA22" s="10"/>
      <c r="AB22" s="10"/>
      <c r="AC22" s="10"/>
      <c r="AD22" s="10"/>
    </row>
    <row r="23" spans="2:31" x14ac:dyDescent="0.25">
      <c r="B23" s="9">
        <f t="shared" si="2"/>
        <v>201803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 s="10">
        <v>910000</v>
      </c>
      <c r="Q23" s="13">
        <v>4150000</v>
      </c>
      <c r="R23" s="12">
        <v>3240000</v>
      </c>
      <c r="S23" s="10"/>
      <c r="T23" s="10"/>
      <c r="U23" s="10"/>
      <c r="V23" s="11"/>
      <c r="W23" s="12"/>
      <c r="X23" s="10"/>
      <c r="Y23" s="10"/>
      <c r="Z23" s="10"/>
      <c r="AA23" s="10"/>
      <c r="AB23" s="10"/>
      <c r="AC23" s="10"/>
      <c r="AD23" s="10"/>
      <c r="AE23" s="10"/>
    </row>
    <row r="24" spans="2:31" x14ac:dyDescent="0.25">
      <c r="B24" s="9">
        <f>IF(VALUE(RIGHT(B25,2))=1,B25-89,B25-1)</f>
        <v>201804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s="13">
        <v>560000</v>
      </c>
      <c r="R24" s="12">
        <v>6780000</v>
      </c>
      <c r="V24" s="11"/>
      <c r="W24" s="12"/>
    </row>
    <row r="25" spans="2:31" x14ac:dyDescent="0.25">
      <c r="B25" s="3">
        <v>201805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14">
        <v>0</v>
      </c>
      <c r="R25" s="10">
        <v>870000</v>
      </c>
    </row>
    <row r="26" spans="2:31" x14ac:dyDescent="0.25">
      <c r="Q26" s="14"/>
    </row>
    <row r="27" spans="2:31" x14ac:dyDescent="0.25">
      <c r="B27" t="s">
        <v>3</v>
      </c>
      <c r="C27" s="12">
        <f>SUM(C10:C25)</f>
        <v>1000000</v>
      </c>
      <c r="D27" s="12">
        <f t="shared" ref="D27:R27" si="3">SUM(D10:D25)</f>
        <v>5940000</v>
      </c>
      <c r="E27" s="12">
        <f t="shared" si="3"/>
        <v>9470000</v>
      </c>
      <c r="F27" s="12">
        <f t="shared" si="3"/>
        <v>11600000</v>
      </c>
      <c r="G27" s="12">
        <f t="shared" si="3"/>
        <v>12480000</v>
      </c>
      <c r="H27" s="12">
        <f t="shared" si="3"/>
        <v>13210000</v>
      </c>
      <c r="I27" s="12">
        <f t="shared" si="3"/>
        <v>13540000</v>
      </c>
      <c r="J27" s="12">
        <f t="shared" si="3"/>
        <v>14020000</v>
      </c>
      <c r="K27" s="12">
        <f t="shared" si="3"/>
        <v>14260000</v>
      </c>
      <c r="L27" s="12">
        <f t="shared" si="3"/>
        <v>13940000</v>
      </c>
      <c r="M27" s="12">
        <f t="shared" si="3"/>
        <v>13960000</v>
      </c>
      <c r="N27" s="12">
        <f t="shared" si="3"/>
        <v>14140000</v>
      </c>
      <c r="O27" s="12">
        <f t="shared" si="3"/>
        <v>14860000</v>
      </c>
      <c r="P27" s="12">
        <f t="shared" si="3"/>
        <v>15610000</v>
      </c>
      <c r="Q27" s="15">
        <f t="shared" si="3"/>
        <v>8690000</v>
      </c>
      <c r="R27" s="12">
        <f t="shared" si="3"/>
        <v>15260000</v>
      </c>
    </row>
    <row r="28" spans="2:31" hidden="1" x14ac:dyDescent="0.25">
      <c r="B28" s="16" t="s">
        <v>6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2:31" hidden="1" x14ac:dyDescent="0.25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2:31" hidden="1" x14ac:dyDescent="0.25">
      <c r="B30" s="2" t="s">
        <v>0</v>
      </c>
      <c r="C30" s="4" t="s">
        <v>4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</row>
    <row r="31" spans="2:31" hidden="1" x14ac:dyDescent="0.25">
      <c r="B31" s="3" t="s">
        <v>1</v>
      </c>
      <c r="C31" s="7">
        <v>1</v>
      </c>
      <c r="D31" s="1">
        <f>C31+1</f>
        <v>2</v>
      </c>
      <c r="E31" s="1">
        <f t="shared" ref="E31:R31" si="4">D31+1</f>
        <v>3</v>
      </c>
      <c r="F31" s="1">
        <f t="shared" si="4"/>
        <v>4</v>
      </c>
      <c r="G31" s="1">
        <f t="shared" si="4"/>
        <v>5</v>
      </c>
      <c r="H31" s="1">
        <f t="shared" si="4"/>
        <v>6</v>
      </c>
      <c r="I31" s="1">
        <f t="shared" si="4"/>
        <v>7</v>
      </c>
      <c r="J31" s="1">
        <f t="shared" si="4"/>
        <v>8</v>
      </c>
      <c r="K31" s="1">
        <f t="shared" si="4"/>
        <v>9</v>
      </c>
      <c r="L31" s="1">
        <f t="shared" si="4"/>
        <v>10</v>
      </c>
      <c r="M31" s="1">
        <f t="shared" si="4"/>
        <v>11</v>
      </c>
      <c r="N31" s="1">
        <f t="shared" si="4"/>
        <v>12</v>
      </c>
      <c r="O31" s="1">
        <f t="shared" si="4"/>
        <v>13</v>
      </c>
      <c r="P31" s="1">
        <f t="shared" si="4"/>
        <v>14</v>
      </c>
      <c r="Q31" s="1">
        <f t="shared" si="4"/>
        <v>15</v>
      </c>
      <c r="R31" s="8">
        <f t="shared" si="4"/>
        <v>16</v>
      </c>
    </row>
    <row r="32" spans="2:31" hidden="1" x14ac:dyDescent="0.25">
      <c r="B32" s="9">
        <f t="shared" ref="B32:B45" si="5">IF(VALUE(RIGHT(B33,2))=1,B33-89,B33-1)</f>
        <v>201702</v>
      </c>
      <c r="C32" s="10">
        <f>C10</f>
        <v>1000000</v>
      </c>
      <c r="D32" s="10">
        <f>D10</f>
        <v>5000000</v>
      </c>
      <c r="E32" s="10">
        <f>E10</f>
        <v>3000000</v>
      </c>
      <c r="F32" s="10">
        <f>F10</f>
        <v>2000000</v>
      </c>
      <c r="G32" s="10">
        <f>G10</f>
        <v>1000000</v>
      </c>
      <c r="H32" s="10">
        <f>H10</f>
        <v>500000</v>
      </c>
      <c r="I32" s="10">
        <f>I10</f>
        <v>100000</v>
      </c>
      <c r="J32" s="10">
        <f>J10</f>
        <v>100000</v>
      </c>
      <c r="K32" s="10">
        <f>K10</f>
        <v>100000</v>
      </c>
      <c r="L32" s="10">
        <f>L10</f>
        <v>100000</v>
      </c>
      <c r="M32" s="10">
        <f>M10</f>
        <v>100000</v>
      </c>
      <c r="N32" s="10">
        <f>N10</f>
        <v>100000</v>
      </c>
      <c r="O32" s="10">
        <f>O10</f>
        <v>100000</v>
      </c>
      <c r="P32" s="10">
        <f>P10</f>
        <v>100000</v>
      </c>
      <c r="Q32" s="10">
        <f>Q10</f>
        <v>60000</v>
      </c>
      <c r="R32" s="10">
        <f>R10</f>
        <v>100000</v>
      </c>
    </row>
    <row r="33" spans="2:18" hidden="1" x14ac:dyDescent="0.25">
      <c r="B33" s="9">
        <f t="shared" si="5"/>
        <v>201703</v>
      </c>
      <c r="C33" s="12">
        <f>D11</f>
        <v>940000</v>
      </c>
      <c r="D33" s="12">
        <f>E11</f>
        <v>5500000</v>
      </c>
      <c r="E33" s="12">
        <f>F11</f>
        <v>2840000</v>
      </c>
      <c r="F33" s="12">
        <f>G11</f>
        <v>1910000</v>
      </c>
      <c r="G33" s="12">
        <f>H11</f>
        <v>1010000</v>
      </c>
      <c r="H33" s="12">
        <f>I11</f>
        <v>450000</v>
      </c>
      <c r="I33" s="12">
        <f>J11</f>
        <v>110000</v>
      </c>
      <c r="J33" s="12">
        <f>K11</f>
        <v>110000</v>
      </c>
      <c r="K33" s="12">
        <f>L11</f>
        <v>100000</v>
      </c>
      <c r="L33" s="12">
        <f>M11</f>
        <v>100000</v>
      </c>
      <c r="M33" s="12">
        <f>N11</f>
        <v>100000</v>
      </c>
      <c r="N33" s="12">
        <f>O11</f>
        <v>110000</v>
      </c>
      <c r="O33" s="12">
        <f>P11</f>
        <v>110000</v>
      </c>
      <c r="P33" s="12">
        <f>Q11</f>
        <v>50000</v>
      </c>
      <c r="Q33" s="12">
        <f>R11</f>
        <v>100000</v>
      </c>
      <c r="R33" s="12">
        <f>S11</f>
        <v>0</v>
      </c>
    </row>
    <row r="34" spans="2:18" hidden="1" x14ac:dyDescent="0.25">
      <c r="B34" s="9">
        <f t="shared" si="5"/>
        <v>201704</v>
      </c>
      <c r="C34" s="12">
        <f>E12</f>
        <v>970000</v>
      </c>
      <c r="D34" s="12">
        <f>F12</f>
        <v>5720000</v>
      </c>
      <c r="E34" s="12">
        <f>G12</f>
        <v>3000000</v>
      </c>
      <c r="F34" s="12">
        <f>H12</f>
        <v>1750000</v>
      </c>
      <c r="G34" s="12">
        <f>I12</f>
        <v>930000</v>
      </c>
      <c r="H34" s="12">
        <f>J12</f>
        <v>440000</v>
      </c>
      <c r="I34" s="12">
        <f>K12</f>
        <v>100000</v>
      </c>
      <c r="J34" s="12">
        <f>L12</f>
        <v>100000</v>
      </c>
      <c r="K34" s="12">
        <f>M12</f>
        <v>90000</v>
      </c>
      <c r="L34" s="12">
        <f>N12</f>
        <v>110000</v>
      </c>
      <c r="M34" s="12">
        <f>O12</f>
        <v>100000</v>
      </c>
      <c r="N34" s="12">
        <f>P12</f>
        <v>110000</v>
      </c>
      <c r="O34" s="12">
        <f>Q12</f>
        <v>50000</v>
      </c>
      <c r="P34" s="12">
        <f>R12</f>
        <v>90000</v>
      </c>
      <c r="Q34" s="12">
        <f>S12</f>
        <v>0</v>
      </c>
      <c r="R34" s="12">
        <f>T12</f>
        <v>0</v>
      </c>
    </row>
    <row r="35" spans="2:18" hidden="1" x14ac:dyDescent="0.25">
      <c r="B35" s="9">
        <f t="shared" si="5"/>
        <v>201705</v>
      </c>
      <c r="C35" s="12">
        <f>F13</f>
        <v>1040000</v>
      </c>
      <c r="D35" s="12">
        <f>G13</f>
        <v>5500000</v>
      </c>
      <c r="E35" s="12">
        <f>H13</f>
        <v>3060000</v>
      </c>
      <c r="F35" s="12">
        <f>I13</f>
        <v>1740000</v>
      </c>
      <c r="G35" s="12">
        <f>J13</f>
        <v>970000</v>
      </c>
      <c r="H35" s="12">
        <f>K13</f>
        <v>430000</v>
      </c>
      <c r="I35" s="12">
        <f>L13</f>
        <v>110000</v>
      </c>
      <c r="J35" s="12">
        <f>M13</f>
        <v>100000</v>
      </c>
      <c r="K35" s="12">
        <f>N13</f>
        <v>100000</v>
      </c>
      <c r="L35" s="12">
        <f>O13</f>
        <v>110000</v>
      </c>
      <c r="M35" s="12">
        <f>P13</f>
        <v>90000</v>
      </c>
      <c r="N35" s="12">
        <f>Q13</f>
        <v>60000</v>
      </c>
      <c r="O35" s="12">
        <f>R13</f>
        <v>110000</v>
      </c>
      <c r="P35" s="12">
        <f>S13</f>
        <v>0</v>
      </c>
      <c r="Q35" s="12">
        <f>T13</f>
        <v>0</v>
      </c>
      <c r="R35" s="12">
        <f>U13</f>
        <v>0</v>
      </c>
    </row>
    <row r="36" spans="2:18" hidden="1" x14ac:dyDescent="0.25">
      <c r="B36" s="9">
        <f t="shared" si="5"/>
        <v>201706</v>
      </c>
      <c r="C36" s="12">
        <f>G14</f>
        <v>1070000</v>
      </c>
      <c r="D36" s="12">
        <f>H14</f>
        <v>5790000</v>
      </c>
      <c r="E36" s="12">
        <f>I14</f>
        <v>2970000</v>
      </c>
      <c r="F36" s="12">
        <f>J14</f>
        <v>1670000</v>
      </c>
      <c r="G36" s="12">
        <f>K14</f>
        <v>990000</v>
      </c>
      <c r="H36" s="12">
        <f>L14</f>
        <v>430000</v>
      </c>
      <c r="I36" s="12">
        <f>M14</f>
        <v>110000</v>
      </c>
      <c r="J36" s="12">
        <f>N14</f>
        <v>90000</v>
      </c>
      <c r="K36" s="12">
        <f>O14</f>
        <v>90000</v>
      </c>
      <c r="L36" s="12">
        <f>P14</f>
        <v>110000</v>
      </c>
      <c r="M36" s="12">
        <f>Q14</f>
        <v>50000</v>
      </c>
      <c r="N36" s="12">
        <f>R14</f>
        <v>110000</v>
      </c>
      <c r="O36" s="12">
        <f>S14</f>
        <v>0</v>
      </c>
      <c r="P36" s="12">
        <f>T14</f>
        <v>0</v>
      </c>
      <c r="Q36" s="12">
        <f>U14</f>
        <v>0</v>
      </c>
      <c r="R36" s="12">
        <f>V14</f>
        <v>0</v>
      </c>
    </row>
    <row r="37" spans="2:18" hidden="1" x14ac:dyDescent="0.25">
      <c r="B37" s="9">
        <f t="shared" si="5"/>
        <v>201707</v>
      </c>
      <c r="C37" s="12">
        <f>H15</f>
        <v>1100000</v>
      </c>
      <c r="D37" s="12">
        <f>I15</f>
        <v>6170000</v>
      </c>
      <c r="E37" s="12">
        <f>J15</f>
        <v>3110000</v>
      </c>
      <c r="F37" s="12">
        <f>K15</f>
        <v>1760000</v>
      </c>
      <c r="G37" s="12">
        <f>L15</f>
        <v>1010000</v>
      </c>
      <c r="H37" s="12">
        <f>M15</f>
        <v>410000</v>
      </c>
      <c r="I37" s="12">
        <f>N15</f>
        <v>110000</v>
      </c>
      <c r="J37" s="12">
        <f>O15</f>
        <v>80000</v>
      </c>
      <c r="K37" s="12">
        <f>P15</f>
        <v>100000</v>
      </c>
      <c r="L37" s="12">
        <f>Q15</f>
        <v>60000</v>
      </c>
      <c r="M37" s="12">
        <f>R15</f>
        <v>80000</v>
      </c>
      <c r="N37" s="12">
        <f>S15</f>
        <v>0</v>
      </c>
      <c r="O37" s="12">
        <f>T15</f>
        <v>0</v>
      </c>
      <c r="P37" s="12">
        <f>U15</f>
        <v>0</v>
      </c>
      <c r="Q37" s="12">
        <f>V15</f>
        <v>0</v>
      </c>
      <c r="R37" s="12">
        <f>W15</f>
        <v>0</v>
      </c>
    </row>
    <row r="38" spans="2:18" hidden="1" x14ac:dyDescent="0.25">
      <c r="B38" s="9">
        <f t="shared" si="5"/>
        <v>201708</v>
      </c>
      <c r="C38" s="12">
        <f>I16</f>
        <v>1180000</v>
      </c>
      <c r="D38" s="12">
        <f>J16</f>
        <v>6530000</v>
      </c>
      <c r="E38" s="12">
        <f>K16</f>
        <v>3220000</v>
      </c>
      <c r="F38" s="12">
        <f>L16</f>
        <v>1730000</v>
      </c>
      <c r="G38" s="12">
        <f>M16</f>
        <v>1040000</v>
      </c>
      <c r="H38" s="12">
        <f>N16</f>
        <v>410000</v>
      </c>
      <c r="I38" s="12">
        <f>O16</f>
        <v>110000</v>
      </c>
      <c r="J38" s="12">
        <f>P16</f>
        <v>80000</v>
      </c>
      <c r="K38" s="12">
        <f>Q16</f>
        <v>60000</v>
      </c>
      <c r="L38" s="12">
        <f>R16</f>
        <v>100000</v>
      </c>
      <c r="M38" s="12">
        <f>S16</f>
        <v>0</v>
      </c>
      <c r="N38" s="12">
        <f>T16</f>
        <v>0</v>
      </c>
      <c r="O38" s="12">
        <f>U16</f>
        <v>0</v>
      </c>
      <c r="P38" s="12">
        <f>V16</f>
        <v>0</v>
      </c>
      <c r="Q38" s="12">
        <f>W16</f>
        <v>0</v>
      </c>
      <c r="R38" s="12">
        <f>X16</f>
        <v>0</v>
      </c>
    </row>
    <row r="39" spans="2:18" hidden="1" x14ac:dyDescent="0.25">
      <c r="B39" s="9">
        <f t="shared" si="5"/>
        <v>201709</v>
      </c>
      <c r="C39" s="12">
        <f>J17</f>
        <v>1090000</v>
      </c>
      <c r="D39" s="12">
        <f>K17</f>
        <v>6470000</v>
      </c>
      <c r="E39" s="12">
        <f>L17</f>
        <v>2920000</v>
      </c>
      <c r="F39" s="12">
        <f>M17</f>
        <v>1900000</v>
      </c>
      <c r="G39" s="12">
        <f>N17</f>
        <v>990000</v>
      </c>
      <c r="H39" s="12">
        <f>O17</f>
        <v>410000</v>
      </c>
      <c r="I39" s="12">
        <f>P17</f>
        <v>110000</v>
      </c>
      <c r="J39" s="12">
        <f>Q17</f>
        <v>50000</v>
      </c>
      <c r="K39" s="12">
        <f>R17</f>
        <v>140000</v>
      </c>
      <c r="L39" s="12">
        <f>S17</f>
        <v>0</v>
      </c>
      <c r="M39" s="12">
        <f>T17</f>
        <v>0</v>
      </c>
      <c r="N39" s="12">
        <f>U17</f>
        <v>0</v>
      </c>
      <c r="O39" s="12">
        <f>V17</f>
        <v>0</v>
      </c>
      <c r="P39" s="12">
        <f>W17</f>
        <v>0</v>
      </c>
      <c r="Q39" s="12">
        <f>X17</f>
        <v>0</v>
      </c>
      <c r="R39" s="12">
        <f>Y17</f>
        <v>0</v>
      </c>
    </row>
    <row r="40" spans="2:18" hidden="1" x14ac:dyDescent="0.25">
      <c r="B40" s="9">
        <f t="shared" si="5"/>
        <v>201710</v>
      </c>
      <c r="C40" s="12">
        <f>K18</f>
        <v>1080000</v>
      </c>
      <c r="D40" s="12">
        <f>L18</f>
        <v>6450000</v>
      </c>
      <c r="E40" s="12">
        <f>M18</f>
        <v>2960000</v>
      </c>
      <c r="F40" s="12">
        <f>N18</f>
        <v>1750000</v>
      </c>
      <c r="G40" s="12">
        <f>O18</f>
        <v>950000</v>
      </c>
      <c r="H40" s="12">
        <f>P18</f>
        <v>440000</v>
      </c>
      <c r="I40" s="12">
        <f>Q18</f>
        <v>60000</v>
      </c>
      <c r="J40" s="12">
        <f>R18</f>
        <v>90000</v>
      </c>
      <c r="K40" s="12">
        <f>S18</f>
        <v>0</v>
      </c>
      <c r="L40" s="12">
        <f>T18</f>
        <v>0</v>
      </c>
      <c r="M40" s="12">
        <f>U18</f>
        <v>0</v>
      </c>
      <c r="N40" s="12">
        <f>V18</f>
        <v>0</v>
      </c>
      <c r="O40" s="12">
        <f>W18</f>
        <v>0</v>
      </c>
      <c r="P40" s="12">
        <f>X18</f>
        <v>0</v>
      </c>
      <c r="Q40" s="12">
        <f>Y18</f>
        <v>0</v>
      </c>
      <c r="R40" s="12">
        <f>Z18</f>
        <v>0</v>
      </c>
    </row>
    <row r="41" spans="2:18" hidden="1" x14ac:dyDescent="0.25">
      <c r="B41" s="9">
        <f t="shared" si="5"/>
        <v>201711</v>
      </c>
      <c r="C41" s="12">
        <f>L19</f>
        <v>990000</v>
      </c>
      <c r="D41" s="12">
        <f>M19</f>
        <v>6190000</v>
      </c>
      <c r="E41" s="12">
        <f>N19</f>
        <v>2760000</v>
      </c>
      <c r="F41" s="12">
        <f>O19</f>
        <v>1920000</v>
      </c>
      <c r="G41" s="12">
        <f>P19</f>
        <v>1010000</v>
      </c>
      <c r="H41" s="12">
        <f>Q19</f>
        <v>250000</v>
      </c>
      <c r="I41" s="12">
        <f>R19</f>
        <v>110000</v>
      </c>
      <c r="J41" s="12">
        <f>S19</f>
        <v>0</v>
      </c>
      <c r="K41" s="12">
        <f>T19</f>
        <v>0</v>
      </c>
      <c r="L41" s="12">
        <f>U19</f>
        <v>0</v>
      </c>
      <c r="M41" s="12">
        <f>V19</f>
        <v>0</v>
      </c>
      <c r="N41" s="12">
        <f>W19</f>
        <v>0</v>
      </c>
      <c r="O41" s="12">
        <f>X19</f>
        <v>0</v>
      </c>
      <c r="P41" s="12">
        <f>Y19</f>
        <v>0</v>
      </c>
      <c r="Q41" s="12">
        <f>Z19</f>
        <v>0</v>
      </c>
      <c r="R41" s="12">
        <f>AA19</f>
        <v>0</v>
      </c>
    </row>
    <row r="42" spans="2:18" hidden="1" x14ac:dyDescent="0.25">
      <c r="B42" s="9">
        <f t="shared" si="5"/>
        <v>201712</v>
      </c>
      <c r="C42" s="12">
        <f>M20</f>
        <v>960000</v>
      </c>
      <c r="D42" s="12">
        <f>N20</f>
        <v>6710000</v>
      </c>
      <c r="E42" s="12">
        <f>O20</f>
        <v>3020000</v>
      </c>
      <c r="F42" s="12">
        <f>P20</f>
        <v>1810000</v>
      </c>
      <c r="G42" s="12">
        <f>Q20</f>
        <v>560000</v>
      </c>
      <c r="H42" s="12">
        <f>R20</f>
        <v>400000</v>
      </c>
      <c r="I42" s="12">
        <f>S20</f>
        <v>0</v>
      </c>
      <c r="J42" s="12">
        <f>T20</f>
        <v>0</v>
      </c>
      <c r="K42" s="12">
        <f>U20</f>
        <v>0</v>
      </c>
      <c r="L42" s="12">
        <f>V20</f>
        <v>0</v>
      </c>
      <c r="M42" s="12">
        <f>W20</f>
        <v>0</v>
      </c>
      <c r="N42" s="12">
        <f>X20</f>
        <v>0</v>
      </c>
      <c r="O42" s="12">
        <f>Y20</f>
        <v>0</v>
      </c>
      <c r="P42" s="12">
        <f>Z20</f>
        <v>0</v>
      </c>
      <c r="Q42" s="12">
        <f>AA20</f>
        <v>0</v>
      </c>
      <c r="R42" s="12">
        <f>AB20</f>
        <v>0</v>
      </c>
    </row>
    <row r="43" spans="2:18" hidden="1" x14ac:dyDescent="0.25">
      <c r="B43" s="9">
        <f t="shared" si="5"/>
        <v>201801</v>
      </c>
      <c r="C43" s="12">
        <f>N21</f>
        <v>910000</v>
      </c>
      <c r="D43" s="12">
        <f>O21</f>
        <v>6860000</v>
      </c>
      <c r="E43" s="12">
        <f>P21</f>
        <v>3160000</v>
      </c>
      <c r="F43" s="12">
        <f>Q21</f>
        <v>1090000</v>
      </c>
      <c r="G43" s="12">
        <f>R21</f>
        <v>1110000</v>
      </c>
      <c r="H43" s="12">
        <f>S21</f>
        <v>0</v>
      </c>
      <c r="I43" s="12">
        <f>T21</f>
        <v>0</v>
      </c>
      <c r="J43" s="12">
        <f>U21</f>
        <v>0</v>
      </c>
      <c r="K43" s="12">
        <f>V21</f>
        <v>0</v>
      </c>
      <c r="L43" s="12">
        <f>W21</f>
        <v>0</v>
      </c>
      <c r="M43" s="12">
        <f>X21</f>
        <v>0</v>
      </c>
      <c r="N43" s="12">
        <f>Y21</f>
        <v>0</v>
      </c>
      <c r="O43" s="12">
        <f>Z21</f>
        <v>0</v>
      </c>
      <c r="P43" s="12">
        <f>AA21</f>
        <v>0</v>
      </c>
      <c r="Q43" s="12">
        <f>AB21</f>
        <v>0</v>
      </c>
      <c r="R43" s="12">
        <f>AC21</f>
        <v>0</v>
      </c>
    </row>
    <row r="44" spans="2:18" hidden="1" x14ac:dyDescent="0.25">
      <c r="B44" s="9">
        <f t="shared" si="5"/>
        <v>201802</v>
      </c>
      <c r="C44" s="12">
        <f>O22</f>
        <v>1000000</v>
      </c>
      <c r="D44" s="12">
        <f>P22</f>
        <v>7470000</v>
      </c>
      <c r="E44" s="12">
        <f>Q22</f>
        <v>1580000</v>
      </c>
      <c r="F44" s="12">
        <f>R22</f>
        <v>1830000</v>
      </c>
      <c r="G44" s="12">
        <f>S22</f>
        <v>0</v>
      </c>
      <c r="H44" s="12">
        <f>T22</f>
        <v>0</v>
      </c>
      <c r="I44" s="12">
        <f>U22</f>
        <v>0</v>
      </c>
      <c r="J44" s="12">
        <f>V22</f>
        <v>0</v>
      </c>
      <c r="K44" s="12">
        <f>W22</f>
        <v>0</v>
      </c>
      <c r="L44" s="12">
        <f>X22</f>
        <v>0</v>
      </c>
      <c r="M44" s="12">
        <f>Y22</f>
        <v>0</v>
      </c>
      <c r="N44" s="12">
        <f>Z22</f>
        <v>0</v>
      </c>
      <c r="O44" s="12">
        <f>AA22</f>
        <v>0</v>
      </c>
      <c r="P44" s="12">
        <f>AB22</f>
        <v>0</v>
      </c>
      <c r="Q44" s="12">
        <f>AC22</f>
        <v>0</v>
      </c>
      <c r="R44" s="12">
        <f>AD22</f>
        <v>0</v>
      </c>
    </row>
    <row r="45" spans="2:18" hidden="1" x14ac:dyDescent="0.25">
      <c r="B45" s="9">
        <f t="shared" si="5"/>
        <v>201803</v>
      </c>
      <c r="C45" s="12">
        <f>P23</f>
        <v>910000</v>
      </c>
      <c r="D45" s="12">
        <f>Q23</f>
        <v>4150000</v>
      </c>
      <c r="E45" s="12">
        <f>R23</f>
        <v>3240000</v>
      </c>
      <c r="F45" s="12">
        <f>S23</f>
        <v>0</v>
      </c>
      <c r="G45" s="12">
        <f>T23</f>
        <v>0</v>
      </c>
      <c r="H45" s="12">
        <f>U23</f>
        <v>0</v>
      </c>
      <c r="I45" s="12">
        <f>V23</f>
        <v>0</v>
      </c>
      <c r="J45" s="12">
        <f>W23</f>
        <v>0</v>
      </c>
      <c r="K45" s="12">
        <f>X23</f>
        <v>0</v>
      </c>
      <c r="L45" s="12">
        <f>Y23</f>
        <v>0</v>
      </c>
      <c r="M45" s="12">
        <f>Z23</f>
        <v>0</v>
      </c>
      <c r="N45" s="12">
        <f>AA23</f>
        <v>0</v>
      </c>
      <c r="O45" s="12">
        <f>AB23</f>
        <v>0</v>
      </c>
      <c r="P45" s="12">
        <f>AC23</f>
        <v>0</v>
      </c>
      <c r="Q45" s="12">
        <f>AD23</f>
        <v>0</v>
      </c>
      <c r="R45" s="12">
        <f>AE23</f>
        <v>0</v>
      </c>
    </row>
    <row r="46" spans="2:18" hidden="1" x14ac:dyDescent="0.25">
      <c r="B46" s="9">
        <f>IF(VALUE(RIGHT(B47,2))=1,B47-89,B47-1)</f>
        <v>201804</v>
      </c>
      <c r="C46" s="12">
        <f>Q24</f>
        <v>560000</v>
      </c>
      <c r="D46" s="12">
        <f>R24</f>
        <v>6780000</v>
      </c>
      <c r="E46" s="12">
        <f>S24</f>
        <v>0</v>
      </c>
      <c r="F46" s="12">
        <f>T24</f>
        <v>0</v>
      </c>
      <c r="G46" s="12">
        <f>U24</f>
        <v>0</v>
      </c>
      <c r="H46" s="12">
        <f>V24</f>
        <v>0</v>
      </c>
      <c r="I46" s="12">
        <f>W24</f>
        <v>0</v>
      </c>
      <c r="J46" s="12">
        <f>X24</f>
        <v>0</v>
      </c>
      <c r="K46" s="12">
        <f>Y24</f>
        <v>0</v>
      </c>
      <c r="L46" s="12">
        <f>Z24</f>
        <v>0</v>
      </c>
      <c r="M46" s="12">
        <f>AA24</f>
        <v>0</v>
      </c>
      <c r="N46" s="12">
        <f>AB24</f>
        <v>0</v>
      </c>
      <c r="O46" s="12">
        <f>AC24</f>
        <v>0</v>
      </c>
      <c r="P46" s="12">
        <f>AD24</f>
        <v>0</v>
      </c>
      <c r="Q46" s="12">
        <f>AE24</f>
        <v>0</v>
      </c>
      <c r="R46" s="12">
        <f>AF24</f>
        <v>0</v>
      </c>
    </row>
    <row r="47" spans="2:18" hidden="1" x14ac:dyDescent="0.25">
      <c r="B47" s="3">
        <v>201805</v>
      </c>
      <c r="C47" s="12">
        <f>R25</f>
        <v>870000</v>
      </c>
      <c r="D47" s="12">
        <f>S25</f>
        <v>0</v>
      </c>
      <c r="E47" s="12">
        <f>T25</f>
        <v>0</v>
      </c>
      <c r="F47" s="12">
        <f>U25</f>
        <v>0</v>
      </c>
      <c r="G47" s="12">
        <f>V25</f>
        <v>0</v>
      </c>
      <c r="H47" s="12">
        <f>W25</f>
        <v>0</v>
      </c>
      <c r="I47" s="12">
        <f>X25</f>
        <v>0</v>
      </c>
      <c r="J47" s="12">
        <f>Y25</f>
        <v>0</v>
      </c>
      <c r="K47" s="12">
        <f>Z25</f>
        <v>0</v>
      </c>
      <c r="L47" s="12">
        <f>AA25</f>
        <v>0</v>
      </c>
      <c r="M47" s="12">
        <f>AB25</f>
        <v>0</v>
      </c>
      <c r="N47" s="12">
        <f>AC25</f>
        <v>0</v>
      </c>
      <c r="O47" s="12">
        <f>AD25</f>
        <v>0</v>
      </c>
      <c r="P47" s="12">
        <f>AE25</f>
        <v>0</v>
      </c>
      <c r="Q47" s="12">
        <f>AF25</f>
        <v>0</v>
      </c>
      <c r="R47" s="12">
        <f>AG25</f>
        <v>0</v>
      </c>
    </row>
    <row r="48" spans="2:18" hidden="1" x14ac:dyDescent="0.25">
      <c r="Q48" s="14"/>
    </row>
    <row r="49" spans="2:29" x14ac:dyDescent="0.25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5"/>
      <c r="R49" s="12"/>
    </row>
    <row r="50" spans="2:29" x14ac:dyDescent="0.25">
      <c r="B50" s="16" t="s">
        <v>7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29" x14ac:dyDescent="0.25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2:29" x14ac:dyDescent="0.25">
      <c r="B52" s="2" t="s">
        <v>0</v>
      </c>
      <c r="C52" s="4" t="s">
        <v>4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6"/>
    </row>
    <row r="53" spans="2:29" x14ac:dyDescent="0.25">
      <c r="B53" s="3" t="s">
        <v>1</v>
      </c>
      <c r="C53" s="7">
        <v>1</v>
      </c>
      <c r="D53" s="1">
        <f>C53+1</f>
        <v>2</v>
      </c>
      <c r="E53" s="1">
        <f t="shared" ref="E53:R53" si="6">D53+1</f>
        <v>3</v>
      </c>
      <c r="F53" s="1">
        <f t="shared" si="6"/>
        <v>4</v>
      </c>
      <c r="G53" s="1">
        <f t="shared" si="6"/>
        <v>5</v>
      </c>
      <c r="H53" s="1">
        <f t="shared" si="6"/>
        <v>6</v>
      </c>
      <c r="I53" s="1">
        <f t="shared" si="6"/>
        <v>7</v>
      </c>
      <c r="J53" s="1">
        <f t="shared" si="6"/>
        <v>8</v>
      </c>
      <c r="K53" s="1">
        <f t="shared" si="6"/>
        <v>9</v>
      </c>
      <c r="L53" s="1">
        <f t="shared" si="6"/>
        <v>10</v>
      </c>
      <c r="M53" s="1">
        <f t="shared" si="6"/>
        <v>11</v>
      </c>
      <c r="N53" s="1">
        <f t="shared" si="6"/>
        <v>12</v>
      </c>
      <c r="O53" s="1">
        <f t="shared" si="6"/>
        <v>13</v>
      </c>
      <c r="P53" s="1">
        <f t="shared" si="6"/>
        <v>14</v>
      </c>
      <c r="Q53" s="1">
        <f t="shared" si="6"/>
        <v>15</v>
      </c>
      <c r="R53" s="8">
        <f t="shared" si="6"/>
        <v>16</v>
      </c>
    </row>
    <row r="54" spans="2:29" x14ac:dyDescent="0.25">
      <c r="B54" s="9">
        <f t="shared" ref="B54:B67" si="7">IF(VALUE(RIGHT(B55,2))=1,B55-89,B55-1)</f>
        <v>201702</v>
      </c>
      <c r="C54" s="10">
        <f>C32</f>
        <v>1000000</v>
      </c>
      <c r="D54" s="10">
        <f>D32+C54</f>
        <v>6000000</v>
      </c>
      <c r="E54" s="10">
        <f t="shared" ref="E54:R54" si="8">E32+D54</f>
        <v>9000000</v>
      </c>
      <c r="F54" s="10">
        <f t="shared" si="8"/>
        <v>11000000</v>
      </c>
      <c r="G54" s="10">
        <f t="shared" si="8"/>
        <v>12000000</v>
      </c>
      <c r="H54" s="10">
        <f t="shared" si="8"/>
        <v>12500000</v>
      </c>
      <c r="I54" s="10">
        <f t="shared" si="8"/>
        <v>12600000</v>
      </c>
      <c r="J54" s="10">
        <f t="shared" si="8"/>
        <v>12700000</v>
      </c>
      <c r="K54" s="10">
        <f t="shared" si="8"/>
        <v>12800000</v>
      </c>
      <c r="L54" s="10">
        <f t="shared" si="8"/>
        <v>12900000</v>
      </c>
      <c r="M54" s="10">
        <f t="shared" si="8"/>
        <v>13000000</v>
      </c>
      <c r="N54" s="10">
        <f t="shared" si="8"/>
        <v>13100000</v>
      </c>
      <c r="O54" s="10">
        <f t="shared" si="8"/>
        <v>13200000</v>
      </c>
      <c r="P54" s="10">
        <f t="shared" si="8"/>
        <v>13300000</v>
      </c>
      <c r="Q54" s="10">
        <f t="shared" si="8"/>
        <v>13360000</v>
      </c>
      <c r="R54" s="10">
        <f t="shared" si="8"/>
        <v>13460000</v>
      </c>
    </row>
    <row r="55" spans="2:29" x14ac:dyDescent="0.25">
      <c r="B55" s="9">
        <f t="shared" si="7"/>
        <v>201703</v>
      </c>
      <c r="C55" s="10">
        <f t="shared" ref="C55:C69" si="9">C33</f>
        <v>940000</v>
      </c>
      <c r="D55" s="10">
        <f t="shared" ref="D55:Q68" si="10">D33+C55</f>
        <v>6440000</v>
      </c>
      <c r="E55" s="10">
        <f t="shared" si="10"/>
        <v>9280000</v>
      </c>
      <c r="F55" s="10">
        <f t="shared" si="10"/>
        <v>11190000</v>
      </c>
      <c r="G55" s="10">
        <f t="shared" si="10"/>
        <v>12200000</v>
      </c>
      <c r="H55" s="10">
        <f t="shared" si="10"/>
        <v>12650000</v>
      </c>
      <c r="I55" s="10">
        <f t="shared" si="10"/>
        <v>12760000</v>
      </c>
      <c r="J55" s="10">
        <f t="shared" si="10"/>
        <v>12870000</v>
      </c>
      <c r="K55" s="10">
        <f t="shared" si="10"/>
        <v>12970000</v>
      </c>
      <c r="L55" s="10">
        <f t="shared" si="10"/>
        <v>13070000</v>
      </c>
      <c r="M55" s="10">
        <f t="shared" si="10"/>
        <v>13170000</v>
      </c>
      <c r="N55" s="10">
        <f t="shared" si="10"/>
        <v>13280000</v>
      </c>
      <c r="O55" s="10">
        <f t="shared" si="10"/>
        <v>13390000</v>
      </c>
      <c r="P55" s="10">
        <f t="shared" si="10"/>
        <v>13440000</v>
      </c>
      <c r="Q55" s="10">
        <f t="shared" si="10"/>
        <v>13540000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2:29" x14ac:dyDescent="0.25">
      <c r="B56" s="9">
        <f t="shared" si="7"/>
        <v>201704</v>
      </c>
      <c r="C56" s="10">
        <f t="shared" si="9"/>
        <v>970000</v>
      </c>
      <c r="D56" s="10">
        <f t="shared" si="10"/>
        <v>6690000</v>
      </c>
      <c r="E56" s="10">
        <f t="shared" si="10"/>
        <v>9690000</v>
      </c>
      <c r="F56" s="10">
        <f t="shared" si="10"/>
        <v>11440000</v>
      </c>
      <c r="G56" s="10">
        <f t="shared" si="10"/>
        <v>12370000</v>
      </c>
      <c r="H56" s="10">
        <f t="shared" si="10"/>
        <v>12810000</v>
      </c>
      <c r="I56" s="10">
        <f t="shared" si="10"/>
        <v>12910000</v>
      </c>
      <c r="J56" s="10">
        <f t="shared" si="10"/>
        <v>13010000</v>
      </c>
      <c r="K56" s="10">
        <f t="shared" si="10"/>
        <v>13100000</v>
      </c>
      <c r="L56" s="10">
        <f t="shared" si="10"/>
        <v>13210000</v>
      </c>
      <c r="M56" s="10">
        <f t="shared" si="10"/>
        <v>13310000</v>
      </c>
      <c r="N56" s="10">
        <f t="shared" si="10"/>
        <v>13420000</v>
      </c>
      <c r="O56" s="10">
        <f t="shared" si="10"/>
        <v>13470000</v>
      </c>
      <c r="P56" s="10">
        <f t="shared" si="10"/>
        <v>13560000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2:29" x14ac:dyDescent="0.25">
      <c r="B57" s="9">
        <f t="shared" si="7"/>
        <v>201705</v>
      </c>
      <c r="C57" s="10">
        <f t="shared" si="9"/>
        <v>1040000</v>
      </c>
      <c r="D57" s="10">
        <f t="shared" si="10"/>
        <v>6540000</v>
      </c>
      <c r="E57" s="10">
        <f t="shared" si="10"/>
        <v>9600000</v>
      </c>
      <c r="F57" s="10">
        <f t="shared" si="10"/>
        <v>11340000</v>
      </c>
      <c r="G57" s="10">
        <f t="shared" si="10"/>
        <v>12310000</v>
      </c>
      <c r="H57" s="10">
        <f t="shared" si="10"/>
        <v>12740000</v>
      </c>
      <c r="I57" s="10">
        <f t="shared" si="10"/>
        <v>12850000</v>
      </c>
      <c r="J57" s="10">
        <f t="shared" si="10"/>
        <v>12950000</v>
      </c>
      <c r="K57" s="10">
        <f t="shared" si="10"/>
        <v>13050000</v>
      </c>
      <c r="L57" s="10">
        <f t="shared" si="10"/>
        <v>13160000</v>
      </c>
      <c r="M57" s="10">
        <f t="shared" si="10"/>
        <v>13250000</v>
      </c>
      <c r="N57" s="10">
        <f t="shared" si="10"/>
        <v>13310000</v>
      </c>
      <c r="O57" s="10">
        <f t="shared" si="10"/>
        <v>13420000</v>
      </c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2:29" x14ac:dyDescent="0.25">
      <c r="B58" s="9">
        <f t="shared" si="7"/>
        <v>201706</v>
      </c>
      <c r="C58" s="10">
        <f t="shared" si="9"/>
        <v>1070000</v>
      </c>
      <c r="D58" s="10">
        <f t="shared" si="10"/>
        <v>6860000</v>
      </c>
      <c r="E58" s="10">
        <f t="shared" si="10"/>
        <v>9830000</v>
      </c>
      <c r="F58" s="10">
        <f t="shared" si="10"/>
        <v>11500000</v>
      </c>
      <c r="G58" s="10">
        <f t="shared" si="10"/>
        <v>12490000</v>
      </c>
      <c r="H58" s="10">
        <f t="shared" si="10"/>
        <v>12920000</v>
      </c>
      <c r="I58" s="10">
        <f t="shared" si="10"/>
        <v>13030000</v>
      </c>
      <c r="J58" s="10">
        <f t="shared" si="10"/>
        <v>13120000</v>
      </c>
      <c r="K58" s="10">
        <f t="shared" si="10"/>
        <v>13210000</v>
      </c>
      <c r="L58" s="10">
        <f t="shared" si="10"/>
        <v>13320000</v>
      </c>
      <c r="M58" s="10">
        <f t="shared" si="10"/>
        <v>13370000</v>
      </c>
      <c r="N58" s="10">
        <f t="shared" si="10"/>
        <v>13480000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2:29" x14ac:dyDescent="0.25">
      <c r="B59" s="9">
        <f t="shared" si="7"/>
        <v>201707</v>
      </c>
      <c r="C59" s="10">
        <f t="shared" si="9"/>
        <v>1100000</v>
      </c>
      <c r="D59" s="10">
        <f t="shared" si="10"/>
        <v>7270000</v>
      </c>
      <c r="E59" s="10">
        <f t="shared" si="10"/>
        <v>10380000</v>
      </c>
      <c r="F59" s="10">
        <f t="shared" si="10"/>
        <v>12140000</v>
      </c>
      <c r="G59" s="10">
        <f t="shared" si="10"/>
        <v>13150000</v>
      </c>
      <c r="H59" s="10">
        <f t="shared" si="10"/>
        <v>13560000</v>
      </c>
      <c r="I59" s="10">
        <f t="shared" si="10"/>
        <v>13670000</v>
      </c>
      <c r="J59" s="10">
        <f t="shared" si="10"/>
        <v>13750000</v>
      </c>
      <c r="K59" s="10">
        <f t="shared" si="10"/>
        <v>13850000</v>
      </c>
      <c r="L59" s="10">
        <f t="shared" si="10"/>
        <v>13910000</v>
      </c>
      <c r="M59" s="10">
        <f t="shared" si="10"/>
        <v>13990000</v>
      </c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2:29" x14ac:dyDescent="0.25">
      <c r="B60" s="9">
        <f t="shared" si="7"/>
        <v>201708</v>
      </c>
      <c r="C60" s="10">
        <f t="shared" si="9"/>
        <v>1180000</v>
      </c>
      <c r="D60" s="10">
        <f t="shared" si="10"/>
        <v>7710000</v>
      </c>
      <c r="E60" s="10">
        <f t="shared" si="10"/>
        <v>10930000</v>
      </c>
      <c r="F60" s="10">
        <f t="shared" si="10"/>
        <v>12660000</v>
      </c>
      <c r="G60" s="10">
        <f t="shared" si="10"/>
        <v>13700000</v>
      </c>
      <c r="H60" s="10">
        <f t="shared" si="10"/>
        <v>14110000</v>
      </c>
      <c r="I60" s="10">
        <f t="shared" si="10"/>
        <v>14220000</v>
      </c>
      <c r="J60" s="10">
        <f t="shared" si="10"/>
        <v>14300000</v>
      </c>
      <c r="K60" s="10">
        <f t="shared" si="10"/>
        <v>14360000</v>
      </c>
      <c r="L60" s="10">
        <f t="shared" si="10"/>
        <v>14460000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2:29" x14ac:dyDescent="0.25">
      <c r="B61" s="9">
        <f t="shared" si="7"/>
        <v>201709</v>
      </c>
      <c r="C61" s="10">
        <f t="shared" si="9"/>
        <v>1090000</v>
      </c>
      <c r="D61" s="10">
        <f t="shared" si="10"/>
        <v>7560000</v>
      </c>
      <c r="E61" s="10">
        <f t="shared" si="10"/>
        <v>10480000</v>
      </c>
      <c r="F61" s="10">
        <f t="shared" si="10"/>
        <v>12380000</v>
      </c>
      <c r="G61" s="10">
        <f t="shared" si="10"/>
        <v>13370000</v>
      </c>
      <c r="H61" s="10">
        <f t="shared" si="10"/>
        <v>13780000</v>
      </c>
      <c r="I61" s="10">
        <f t="shared" si="10"/>
        <v>13890000</v>
      </c>
      <c r="J61" s="10">
        <f t="shared" si="10"/>
        <v>13940000</v>
      </c>
      <c r="K61" s="10">
        <f t="shared" si="10"/>
        <v>14080000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2:29" x14ac:dyDescent="0.25">
      <c r="B62" s="9">
        <f t="shared" si="7"/>
        <v>201710</v>
      </c>
      <c r="C62" s="10">
        <f t="shared" si="9"/>
        <v>1080000</v>
      </c>
      <c r="D62" s="10">
        <f t="shared" si="10"/>
        <v>7530000</v>
      </c>
      <c r="E62" s="10">
        <f t="shared" si="10"/>
        <v>10490000</v>
      </c>
      <c r="F62" s="10">
        <f t="shared" si="10"/>
        <v>12240000</v>
      </c>
      <c r="G62" s="10">
        <f t="shared" si="10"/>
        <v>13190000</v>
      </c>
      <c r="H62" s="10">
        <f t="shared" si="10"/>
        <v>13630000</v>
      </c>
      <c r="I62" s="10">
        <f t="shared" si="10"/>
        <v>13690000</v>
      </c>
      <c r="J62" s="10">
        <f t="shared" si="10"/>
        <v>13780000</v>
      </c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2:29" x14ac:dyDescent="0.25">
      <c r="B63" s="9">
        <f t="shared" si="7"/>
        <v>201711</v>
      </c>
      <c r="C63" s="10">
        <f t="shared" si="9"/>
        <v>990000</v>
      </c>
      <c r="D63" s="10">
        <f t="shared" si="10"/>
        <v>7180000</v>
      </c>
      <c r="E63" s="10">
        <f t="shared" si="10"/>
        <v>9940000</v>
      </c>
      <c r="F63" s="10">
        <f t="shared" si="10"/>
        <v>11860000</v>
      </c>
      <c r="G63" s="10">
        <f t="shared" si="10"/>
        <v>12870000</v>
      </c>
      <c r="H63" s="10">
        <f t="shared" si="10"/>
        <v>13120000</v>
      </c>
      <c r="I63" s="10">
        <f t="shared" si="10"/>
        <v>13230000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2:29" x14ac:dyDescent="0.25">
      <c r="B64" s="9">
        <f t="shared" si="7"/>
        <v>201712</v>
      </c>
      <c r="C64" s="10">
        <f t="shared" si="9"/>
        <v>960000</v>
      </c>
      <c r="D64" s="10">
        <f t="shared" si="10"/>
        <v>7670000</v>
      </c>
      <c r="E64" s="10">
        <f t="shared" si="10"/>
        <v>10690000</v>
      </c>
      <c r="F64" s="10">
        <f t="shared" si="10"/>
        <v>12500000</v>
      </c>
      <c r="G64" s="10">
        <f t="shared" si="10"/>
        <v>13060000</v>
      </c>
      <c r="H64" s="10">
        <f t="shared" si="10"/>
        <v>13460000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2:19" x14ac:dyDescent="0.25">
      <c r="B65" s="9">
        <f t="shared" si="7"/>
        <v>201801</v>
      </c>
      <c r="C65" s="10">
        <f t="shared" si="9"/>
        <v>910000</v>
      </c>
      <c r="D65" s="10">
        <f t="shared" si="10"/>
        <v>7770000</v>
      </c>
      <c r="E65" s="10">
        <f t="shared" si="10"/>
        <v>10930000</v>
      </c>
      <c r="F65" s="10">
        <f t="shared" si="10"/>
        <v>12020000</v>
      </c>
      <c r="G65" s="10">
        <f t="shared" si="10"/>
        <v>13130000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 x14ac:dyDescent="0.25">
      <c r="B66" s="9">
        <f t="shared" si="7"/>
        <v>201802</v>
      </c>
      <c r="C66" s="10">
        <f t="shared" si="9"/>
        <v>1000000</v>
      </c>
      <c r="D66" s="10">
        <f t="shared" si="10"/>
        <v>8470000</v>
      </c>
      <c r="E66" s="10">
        <f t="shared" si="10"/>
        <v>10050000</v>
      </c>
      <c r="F66" s="10">
        <f t="shared" si="10"/>
        <v>11880000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9" x14ac:dyDescent="0.25">
      <c r="B67" s="9">
        <f t="shared" si="7"/>
        <v>201803</v>
      </c>
      <c r="C67" s="10">
        <f t="shared" si="9"/>
        <v>910000</v>
      </c>
      <c r="D67" s="10">
        <f t="shared" si="10"/>
        <v>5060000</v>
      </c>
      <c r="E67" s="10">
        <f t="shared" si="10"/>
        <v>8300000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 x14ac:dyDescent="0.25">
      <c r="B68" s="9">
        <f>IF(VALUE(RIGHT(B69,2))=1,B69-89,B69-1)</f>
        <v>201804</v>
      </c>
      <c r="C68" s="10">
        <f t="shared" si="9"/>
        <v>560000</v>
      </c>
      <c r="D68" s="10">
        <f t="shared" si="10"/>
        <v>7340000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 x14ac:dyDescent="0.25">
      <c r="B69" s="3">
        <v>201805</v>
      </c>
      <c r="C69" s="10">
        <f t="shared" si="9"/>
        <v>870000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2" spans="2:19" x14ac:dyDescent="0.25">
      <c r="B72" s="16" t="s">
        <v>8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2:19" x14ac:dyDescent="0.25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2:19" x14ac:dyDescent="0.25">
      <c r="B74" s="18" t="s">
        <v>0</v>
      </c>
      <c r="C74" s="4" t="s">
        <v>4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6"/>
    </row>
    <row r="75" spans="2:19" x14ac:dyDescent="0.25">
      <c r="B75" s="7" t="s">
        <v>1</v>
      </c>
      <c r="C75" s="7" t="str">
        <f>C53&amp;" to "&amp;D53</f>
        <v>1 to 2</v>
      </c>
      <c r="D75" s="1" t="str">
        <f t="shared" ref="D75:Q75" si="11">D53&amp;" to "&amp;E53</f>
        <v>2 to 3</v>
      </c>
      <c r="E75" s="1" t="str">
        <f t="shared" si="11"/>
        <v>3 to 4</v>
      </c>
      <c r="F75" s="1" t="str">
        <f t="shared" si="11"/>
        <v>4 to 5</v>
      </c>
      <c r="G75" s="1" t="str">
        <f t="shared" si="11"/>
        <v>5 to 6</v>
      </c>
      <c r="H75" s="1" t="str">
        <f t="shared" si="11"/>
        <v>6 to 7</v>
      </c>
      <c r="I75" s="1" t="str">
        <f t="shared" si="11"/>
        <v>7 to 8</v>
      </c>
      <c r="J75" s="1" t="str">
        <f t="shared" si="11"/>
        <v>8 to 9</v>
      </c>
      <c r="K75" s="1" t="str">
        <f t="shared" si="11"/>
        <v>9 to 10</v>
      </c>
      <c r="L75" s="1" t="str">
        <f t="shared" si="11"/>
        <v>10 to 11</v>
      </c>
      <c r="M75" s="1" t="str">
        <f t="shared" si="11"/>
        <v>11 to 12</v>
      </c>
      <c r="N75" s="1" t="str">
        <f t="shared" si="11"/>
        <v>12 to 13</v>
      </c>
      <c r="O75" s="1" t="str">
        <f t="shared" si="11"/>
        <v>13 to 14</v>
      </c>
      <c r="P75" s="1" t="str">
        <f t="shared" si="11"/>
        <v>14 to 15</v>
      </c>
      <c r="Q75" s="8" t="str">
        <f t="shared" si="11"/>
        <v>15 to 16</v>
      </c>
    </row>
    <row r="76" spans="2:19" x14ac:dyDescent="0.25">
      <c r="B76" s="9">
        <f t="shared" ref="B76:B89" si="12">IF(VALUE(RIGHT(B77,2))=1,B77-89,B77-1)</f>
        <v>201702</v>
      </c>
      <c r="C76" s="17">
        <f>D54/C54</f>
        <v>6</v>
      </c>
      <c r="D76" s="17">
        <f t="shared" ref="D76:Q76" si="13">E54/D54</f>
        <v>1.5</v>
      </c>
      <c r="E76" s="17">
        <f t="shared" si="13"/>
        <v>1.2222222222222223</v>
      </c>
      <c r="F76" s="17">
        <f t="shared" si="13"/>
        <v>1.0909090909090908</v>
      </c>
      <c r="G76" s="17">
        <f t="shared" si="13"/>
        <v>1.0416666666666667</v>
      </c>
      <c r="H76" s="17">
        <f t="shared" si="13"/>
        <v>1.008</v>
      </c>
      <c r="I76" s="17">
        <f t="shared" si="13"/>
        <v>1.0079365079365079</v>
      </c>
      <c r="J76" s="17">
        <f t="shared" si="13"/>
        <v>1.0078740157480315</v>
      </c>
      <c r="K76" s="17">
        <f t="shared" si="13"/>
        <v>1.0078125</v>
      </c>
      <c r="L76" s="17">
        <f t="shared" si="13"/>
        <v>1.0077519379844961</v>
      </c>
      <c r="M76" s="17">
        <f t="shared" si="13"/>
        <v>1.0076923076923077</v>
      </c>
      <c r="N76" s="17">
        <f t="shared" si="13"/>
        <v>1.0076335877862594</v>
      </c>
      <c r="O76" s="17">
        <f t="shared" si="13"/>
        <v>1.0075757575757576</v>
      </c>
      <c r="P76" s="19">
        <f t="shared" si="13"/>
        <v>1.0045112781954888</v>
      </c>
      <c r="Q76" s="17">
        <f t="shared" si="13"/>
        <v>1.0074850299401197</v>
      </c>
      <c r="R76" s="17"/>
    </row>
    <row r="77" spans="2:19" x14ac:dyDescent="0.25">
      <c r="B77" s="9">
        <f t="shared" si="12"/>
        <v>201703</v>
      </c>
      <c r="C77" s="17">
        <f t="shared" ref="C77:P90" si="14">D55/C55</f>
        <v>6.8510638297872344</v>
      </c>
      <c r="D77" s="17">
        <f t="shared" si="14"/>
        <v>1.4409937888198758</v>
      </c>
      <c r="E77" s="17">
        <f t="shared" si="14"/>
        <v>1.2058189655172413</v>
      </c>
      <c r="F77" s="17">
        <f t="shared" si="14"/>
        <v>1.0902591599642537</v>
      </c>
      <c r="G77" s="17">
        <f t="shared" si="14"/>
        <v>1.0368852459016393</v>
      </c>
      <c r="H77" s="17">
        <f t="shared" si="14"/>
        <v>1.008695652173913</v>
      </c>
      <c r="I77" s="17">
        <f t="shared" si="14"/>
        <v>1.0086206896551724</v>
      </c>
      <c r="J77" s="17">
        <f t="shared" si="14"/>
        <v>1.0077700077700078</v>
      </c>
      <c r="K77" s="17">
        <f t="shared" si="14"/>
        <v>1.0077101002313029</v>
      </c>
      <c r="L77" s="17">
        <f t="shared" si="14"/>
        <v>1.0076511094108647</v>
      </c>
      <c r="M77" s="17">
        <f t="shared" si="14"/>
        <v>1.0083523158694001</v>
      </c>
      <c r="N77" s="17">
        <f t="shared" si="14"/>
        <v>1.0082831325301205</v>
      </c>
      <c r="O77" s="19">
        <f t="shared" si="14"/>
        <v>1.0037341299477223</v>
      </c>
      <c r="P77" s="17">
        <f t="shared" si="14"/>
        <v>1.0074404761904763</v>
      </c>
      <c r="Q77" s="17"/>
      <c r="R77" s="17"/>
    </row>
    <row r="78" spans="2:19" x14ac:dyDescent="0.25">
      <c r="B78" s="9">
        <f t="shared" si="12"/>
        <v>201704</v>
      </c>
      <c r="C78" s="17">
        <f t="shared" si="14"/>
        <v>6.8969072164948457</v>
      </c>
      <c r="D78" s="17">
        <f t="shared" si="14"/>
        <v>1.4484304932735426</v>
      </c>
      <c r="E78" s="17">
        <f t="shared" si="14"/>
        <v>1.1805985552115583</v>
      </c>
      <c r="F78" s="17">
        <f t="shared" si="14"/>
        <v>1.0812937062937062</v>
      </c>
      <c r="G78" s="17">
        <f t="shared" si="14"/>
        <v>1.0355699272433307</v>
      </c>
      <c r="H78" s="17">
        <f t="shared" si="14"/>
        <v>1.0078064012490242</v>
      </c>
      <c r="I78" s="17">
        <f t="shared" si="14"/>
        <v>1.007745933384973</v>
      </c>
      <c r="J78" s="17">
        <f t="shared" si="14"/>
        <v>1.0069177555726365</v>
      </c>
      <c r="K78" s="17">
        <f t="shared" si="14"/>
        <v>1.0083969465648854</v>
      </c>
      <c r="L78" s="17">
        <f t="shared" si="14"/>
        <v>1.0075700227100681</v>
      </c>
      <c r="M78" s="17">
        <f t="shared" si="14"/>
        <v>1.0082644628099173</v>
      </c>
      <c r="N78" s="19">
        <f t="shared" si="14"/>
        <v>1.0037257824143071</v>
      </c>
      <c r="O78" s="17">
        <f t="shared" si="14"/>
        <v>1.0066815144766148</v>
      </c>
      <c r="P78" s="17"/>
      <c r="Q78" s="17"/>
      <c r="R78" s="17"/>
    </row>
    <row r="79" spans="2:19" x14ac:dyDescent="0.25">
      <c r="B79" s="9">
        <f t="shared" si="12"/>
        <v>201705</v>
      </c>
      <c r="C79" s="17">
        <f t="shared" si="14"/>
        <v>6.2884615384615383</v>
      </c>
      <c r="D79" s="17">
        <f t="shared" si="14"/>
        <v>1.4678899082568808</v>
      </c>
      <c r="E79" s="17">
        <f t="shared" si="14"/>
        <v>1.1812499999999999</v>
      </c>
      <c r="F79" s="17">
        <f t="shared" si="14"/>
        <v>1.0855379188712522</v>
      </c>
      <c r="G79" s="17">
        <f t="shared" si="14"/>
        <v>1.0349309504467912</v>
      </c>
      <c r="H79" s="17">
        <f t="shared" si="14"/>
        <v>1.0086342229199372</v>
      </c>
      <c r="I79" s="17">
        <f t="shared" si="14"/>
        <v>1.0077821011673151</v>
      </c>
      <c r="J79" s="17">
        <f t="shared" si="14"/>
        <v>1.0077220077220077</v>
      </c>
      <c r="K79" s="17">
        <f t="shared" si="14"/>
        <v>1.0084291187739463</v>
      </c>
      <c r="L79" s="17">
        <f t="shared" si="14"/>
        <v>1.006838905775076</v>
      </c>
      <c r="M79" s="19">
        <f t="shared" si="14"/>
        <v>1.0045283018867925</v>
      </c>
      <c r="N79" s="17">
        <f t="shared" si="14"/>
        <v>1.0082644628099173</v>
      </c>
      <c r="O79" s="17"/>
      <c r="P79" s="17"/>
      <c r="Q79" s="17"/>
      <c r="R79" s="17"/>
    </row>
    <row r="80" spans="2:19" x14ac:dyDescent="0.25">
      <c r="B80" s="9">
        <f t="shared" si="12"/>
        <v>201706</v>
      </c>
      <c r="C80" s="17">
        <f t="shared" si="14"/>
        <v>6.4112149532710276</v>
      </c>
      <c r="D80" s="17">
        <f t="shared" si="14"/>
        <v>1.4329446064139941</v>
      </c>
      <c r="E80" s="17">
        <f t="shared" si="14"/>
        <v>1.1698880976602237</v>
      </c>
      <c r="F80" s="17">
        <f t="shared" si="14"/>
        <v>1.086086956521739</v>
      </c>
      <c r="G80" s="17">
        <f t="shared" si="14"/>
        <v>1.0344275420336269</v>
      </c>
      <c r="H80" s="17">
        <f t="shared" si="14"/>
        <v>1.008513931888545</v>
      </c>
      <c r="I80" s="17">
        <f t="shared" si="14"/>
        <v>1.0069071373752878</v>
      </c>
      <c r="J80" s="17">
        <f t="shared" si="14"/>
        <v>1.006859756097561</v>
      </c>
      <c r="K80" s="17">
        <f t="shared" si="14"/>
        <v>1.008327024981075</v>
      </c>
      <c r="L80" s="19">
        <f t="shared" si="14"/>
        <v>1.0037537537537538</v>
      </c>
      <c r="M80" s="17">
        <f t="shared" si="14"/>
        <v>1.0082273747195214</v>
      </c>
      <c r="N80" s="17"/>
      <c r="O80" s="17"/>
      <c r="P80" s="17"/>
      <c r="Q80" s="17"/>
      <c r="R80" s="17"/>
    </row>
    <row r="81" spans="2:18" x14ac:dyDescent="0.25">
      <c r="B81" s="9">
        <f t="shared" si="12"/>
        <v>201707</v>
      </c>
      <c r="C81" s="17">
        <f t="shared" si="14"/>
        <v>6.6090909090909093</v>
      </c>
      <c r="D81" s="17">
        <f t="shared" si="14"/>
        <v>1.4277854195323245</v>
      </c>
      <c r="E81" s="17">
        <f t="shared" si="14"/>
        <v>1.1695568400770713</v>
      </c>
      <c r="F81" s="17">
        <f t="shared" si="14"/>
        <v>1.0831960461285008</v>
      </c>
      <c r="G81" s="17">
        <f t="shared" si="14"/>
        <v>1.0311787072243346</v>
      </c>
      <c r="H81" s="17">
        <f t="shared" si="14"/>
        <v>1.0081120943952802</v>
      </c>
      <c r="I81" s="17">
        <f t="shared" si="14"/>
        <v>1.005852231163131</v>
      </c>
      <c r="J81" s="17">
        <f t="shared" si="14"/>
        <v>1.0072727272727273</v>
      </c>
      <c r="K81" s="19">
        <f t="shared" si="14"/>
        <v>1.004332129963899</v>
      </c>
      <c r="L81" s="17">
        <f t="shared" si="14"/>
        <v>1.0057512580877066</v>
      </c>
      <c r="M81" s="17"/>
      <c r="N81" s="17"/>
      <c r="O81" s="17"/>
      <c r="P81" s="17"/>
      <c r="Q81" s="17"/>
      <c r="R81" s="17"/>
    </row>
    <row r="82" spans="2:18" x14ac:dyDescent="0.25">
      <c r="B82" s="9">
        <f t="shared" si="12"/>
        <v>201708</v>
      </c>
      <c r="C82" s="17">
        <f t="shared" si="14"/>
        <v>6.5338983050847457</v>
      </c>
      <c r="D82" s="17">
        <f t="shared" si="14"/>
        <v>1.4176394293125811</v>
      </c>
      <c r="E82" s="17">
        <f t="shared" si="14"/>
        <v>1.1582799634034766</v>
      </c>
      <c r="F82" s="17">
        <f t="shared" si="14"/>
        <v>1.0821484992101107</v>
      </c>
      <c r="G82" s="17">
        <f t="shared" si="14"/>
        <v>1.0299270072992701</v>
      </c>
      <c r="H82" s="17">
        <f t="shared" si="14"/>
        <v>1.0077958894401133</v>
      </c>
      <c r="I82" s="17">
        <f t="shared" si="14"/>
        <v>1.0056258790436006</v>
      </c>
      <c r="J82" s="19">
        <f t="shared" si="14"/>
        <v>1.0041958041958041</v>
      </c>
      <c r="K82" s="17">
        <f t="shared" si="14"/>
        <v>1.0069637883008355</v>
      </c>
      <c r="L82" s="17"/>
      <c r="M82" s="17"/>
      <c r="N82" s="17"/>
      <c r="O82" s="17"/>
      <c r="P82" s="17"/>
      <c r="Q82" s="17"/>
      <c r="R82" s="17"/>
    </row>
    <row r="83" spans="2:18" x14ac:dyDescent="0.25">
      <c r="B83" s="9">
        <f t="shared" si="12"/>
        <v>201709</v>
      </c>
      <c r="C83" s="17">
        <f t="shared" si="14"/>
        <v>6.9357798165137616</v>
      </c>
      <c r="D83" s="17">
        <f t="shared" si="14"/>
        <v>1.3862433862433863</v>
      </c>
      <c r="E83" s="17">
        <f t="shared" si="14"/>
        <v>1.1812977099236641</v>
      </c>
      <c r="F83" s="17">
        <f t="shared" si="14"/>
        <v>1.0799676898222941</v>
      </c>
      <c r="G83" s="17">
        <f t="shared" si="14"/>
        <v>1.030665669409125</v>
      </c>
      <c r="H83" s="17">
        <f t="shared" si="14"/>
        <v>1.0079825834542815</v>
      </c>
      <c r="I83" s="19">
        <f t="shared" si="14"/>
        <v>1.0035997120230382</v>
      </c>
      <c r="J83" s="17">
        <f t="shared" si="14"/>
        <v>1.0100430416068866</v>
      </c>
      <c r="K83" s="17"/>
      <c r="L83" s="17"/>
      <c r="M83" s="17"/>
      <c r="N83" s="17"/>
      <c r="O83" s="17"/>
      <c r="P83" s="17"/>
      <c r="Q83" s="17"/>
      <c r="R83" s="17"/>
    </row>
    <row r="84" spans="2:18" x14ac:dyDescent="0.25">
      <c r="B84" s="9">
        <f t="shared" si="12"/>
        <v>201710</v>
      </c>
      <c r="C84" s="17">
        <f t="shared" si="14"/>
        <v>6.9722222222222223</v>
      </c>
      <c r="D84" s="17">
        <f t="shared" si="14"/>
        <v>1.3930942895086322</v>
      </c>
      <c r="E84" s="17">
        <f t="shared" si="14"/>
        <v>1.1668255481410867</v>
      </c>
      <c r="F84" s="17">
        <f t="shared" si="14"/>
        <v>1.0776143790849673</v>
      </c>
      <c r="G84" s="17">
        <f t="shared" si="14"/>
        <v>1.0333586050037908</v>
      </c>
      <c r="H84" s="19">
        <f t="shared" si="14"/>
        <v>1.0044020542920029</v>
      </c>
      <c r="I84" s="17">
        <f t="shared" si="14"/>
        <v>1.0065741417092768</v>
      </c>
      <c r="J84" s="17"/>
      <c r="K84" s="17"/>
      <c r="L84" s="17"/>
      <c r="M84" s="17"/>
      <c r="N84" s="17"/>
      <c r="O84" s="17"/>
      <c r="P84" s="17"/>
      <c r="Q84" s="17"/>
      <c r="R84" s="17"/>
    </row>
    <row r="85" spans="2:18" x14ac:dyDescent="0.25">
      <c r="B85" s="9">
        <f t="shared" si="12"/>
        <v>201711</v>
      </c>
      <c r="C85" s="17">
        <f t="shared" si="14"/>
        <v>7.2525252525252526</v>
      </c>
      <c r="D85" s="17">
        <f t="shared" si="14"/>
        <v>1.3844011142061281</v>
      </c>
      <c r="E85" s="17">
        <f t="shared" si="14"/>
        <v>1.1931589537223339</v>
      </c>
      <c r="F85" s="17">
        <f t="shared" si="14"/>
        <v>1.0851602023608768</v>
      </c>
      <c r="G85" s="19">
        <f t="shared" si="14"/>
        <v>1.0194250194250194</v>
      </c>
      <c r="H85" s="17">
        <f t="shared" si="14"/>
        <v>1.0083841463414633</v>
      </c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2:18" x14ac:dyDescent="0.25">
      <c r="B86" s="9">
        <f t="shared" si="12"/>
        <v>201712</v>
      </c>
      <c r="C86" s="17">
        <f t="shared" si="14"/>
        <v>7.989583333333333</v>
      </c>
      <c r="D86" s="17">
        <f t="shared" si="14"/>
        <v>1.3937418513689701</v>
      </c>
      <c r="E86" s="17">
        <f t="shared" si="14"/>
        <v>1.1693171188026192</v>
      </c>
      <c r="F86" s="19">
        <f t="shared" si="14"/>
        <v>1.0448</v>
      </c>
      <c r="G86" s="17">
        <f t="shared" si="14"/>
        <v>1.0306278713629402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2:18" x14ac:dyDescent="0.25">
      <c r="B87" s="9">
        <f t="shared" si="12"/>
        <v>201801</v>
      </c>
      <c r="C87" s="17">
        <f t="shared" si="14"/>
        <v>8.5384615384615383</v>
      </c>
      <c r="D87" s="17">
        <f t="shared" si="14"/>
        <v>1.4066924066924067</v>
      </c>
      <c r="E87" s="19">
        <f t="shared" si="14"/>
        <v>1.0997255260750229</v>
      </c>
      <c r="F87" s="17">
        <f t="shared" si="14"/>
        <v>1.0923460898502495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2:18" x14ac:dyDescent="0.25">
      <c r="B88" s="9">
        <f t="shared" si="12"/>
        <v>201802</v>
      </c>
      <c r="C88" s="17">
        <f t="shared" si="14"/>
        <v>8.4700000000000006</v>
      </c>
      <c r="D88" s="19">
        <f t="shared" si="14"/>
        <v>1.1865407319952774</v>
      </c>
      <c r="E88" s="17">
        <f t="shared" si="14"/>
        <v>1.182089552238806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2:18" x14ac:dyDescent="0.25">
      <c r="B89" s="9">
        <f t="shared" si="12"/>
        <v>201803</v>
      </c>
      <c r="C89" s="19">
        <f t="shared" si="14"/>
        <v>5.5604395604395602</v>
      </c>
      <c r="D89" s="17">
        <f t="shared" si="14"/>
        <v>1.6403162055335969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2:18" x14ac:dyDescent="0.25">
      <c r="B90" s="9">
        <f>IF(VALUE(RIGHT(B91,2))=1,B91-89,B91-1)</f>
        <v>201804</v>
      </c>
      <c r="C90" s="17">
        <f t="shared" si="14"/>
        <v>13.107142857142858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2:18" x14ac:dyDescent="0.25">
      <c r="B91" s="3">
        <v>201805</v>
      </c>
      <c r="C91" s="17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</sheetData>
  <printOptions horizontalCentered="1"/>
  <pageMargins left="0.45" right="0.45" top="0.5" bottom="0.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Donnelly</dc:creator>
  <cp:lastModifiedBy>Kevin Donnelly</cp:lastModifiedBy>
  <cp:lastPrinted>2018-09-04T00:26:14Z</cp:lastPrinted>
  <dcterms:created xsi:type="dcterms:W3CDTF">2018-08-30T23:50:29Z</dcterms:created>
  <dcterms:modified xsi:type="dcterms:W3CDTF">2018-09-04T00:42:43Z</dcterms:modified>
</cp:coreProperties>
</file>